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J:\COPAM 2023 - 2025\130ª REUNIÃO\VOTAÇÃO E FREQUENCIA\"/>
    </mc:Choice>
  </mc:AlternateContent>
  <xr:revisionPtr revIDLastSave="0" documentId="8_{0A97FEDB-0DCB-4128-B766-273E564D9E6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REQUENCIA" sheetId="1" r:id="rId1"/>
    <sheet name="Planilha1" sheetId="2" r:id="rId2"/>
  </sheets>
  <definedNames>
    <definedName name="_xlnm.Print_Area" localSheetId="0">FREQUENCIA!$A$39:$AN$67</definedName>
    <definedName name="Z_15AE50D2_379C_4102_BA75_D6C8E9696B77_.wvu.PrintArea" localSheetId="0" hidden="1">FREQUENCIA!$AM$1:$AO$20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4" i="1"/>
  <c r="C24" i="1"/>
  <c r="R24" i="1" s="1"/>
  <c r="F24" i="1"/>
  <c r="I24" i="1"/>
  <c r="L24" i="1"/>
  <c r="O24" i="1"/>
  <c r="B25" i="1"/>
  <c r="C25" i="1"/>
  <c r="R25" i="1" s="1"/>
  <c r="F25" i="1"/>
  <c r="I25" i="1"/>
  <c r="L25" i="1"/>
  <c r="O25" i="1"/>
  <c r="B26" i="1"/>
  <c r="C26" i="1"/>
  <c r="R26" i="1" s="1"/>
  <c r="F26" i="1"/>
  <c r="I26" i="1"/>
  <c r="L26" i="1"/>
  <c r="O26" i="1"/>
  <c r="B27" i="1"/>
  <c r="C27" i="1"/>
  <c r="R27" i="1" s="1"/>
  <c r="F27" i="1"/>
  <c r="I27" i="1"/>
  <c r="L27" i="1"/>
  <c r="O27" i="1"/>
  <c r="B28" i="1"/>
  <c r="C28" i="1"/>
  <c r="R28" i="1" s="1"/>
  <c r="F28" i="1"/>
  <c r="I28" i="1"/>
  <c r="L28" i="1"/>
  <c r="O28" i="1"/>
  <c r="B29" i="1"/>
  <c r="C29" i="1"/>
  <c r="R29" i="1" s="1"/>
  <c r="F29" i="1"/>
  <c r="I29" i="1"/>
  <c r="L29" i="1"/>
  <c r="O29" i="1"/>
  <c r="B30" i="1"/>
  <c r="C30" i="1"/>
  <c r="R30" i="1" s="1"/>
  <c r="F30" i="1"/>
  <c r="I30" i="1"/>
  <c r="L30" i="1"/>
  <c r="O30" i="1"/>
  <c r="B31" i="1"/>
  <c r="C31" i="1"/>
  <c r="R31" i="1" s="1"/>
  <c r="F31" i="1"/>
  <c r="I31" i="1"/>
  <c r="L31" i="1"/>
  <c r="O31" i="1"/>
  <c r="B32" i="1"/>
  <c r="C32" i="1"/>
  <c r="R32" i="1" s="1"/>
  <c r="F32" i="1"/>
  <c r="I32" i="1"/>
  <c r="L32" i="1"/>
  <c r="O32" i="1"/>
  <c r="B33" i="1"/>
  <c r="C33" i="1"/>
  <c r="R33" i="1" s="1"/>
  <c r="F33" i="1"/>
  <c r="I33" i="1"/>
  <c r="L33" i="1"/>
  <c r="O33" i="1"/>
  <c r="B34" i="1"/>
  <c r="C34" i="1"/>
  <c r="R34" i="1" s="1"/>
  <c r="F34" i="1"/>
  <c r="I34" i="1"/>
  <c r="L34" i="1"/>
  <c r="O34" i="1"/>
  <c r="B35" i="1"/>
  <c r="C35" i="1"/>
  <c r="R35" i="1" s="1"/>
  <c r="F35" i="1"/>
  <c r="I35" i="1"/>
  <c r="L35" i="1"/>
  <c r="O35" i="1"/>
  <c r="B36" i="1"/>
  <c r="C36" i="1"/>
  <c r="R36" i="1" s="1"/>
  <c r="F36" i="1"/>
  <c r="I36" i="1"/>
  <c r="L36" i="1"/>
  <c r="O36" i="1"/>
  <c r="B37" i="1"/>
  <c r="C37" i="1"/>
  <c r="R37" i="1" s="1"/>
  <c r="F37" i="1"/>
  <c r="I37" i="1"/>
  <c r="L37" i="1"/>
  <c r="O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Colocar o nome da URC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D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E4" authorId="0" shapeId="0" xr:uid="{7D73558A-5483-45DE-A6D0-5E7E2A91DA7B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F4" authorId="0" shapeId="0" xr:uid="{7333EBDB-0C5F-4A02-8AE1-126277F3C71A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G4" authorId="0" shapeId="0" xr:uid="{00E014B8-6ED4-488E-AF71-4DE564733E4C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H4" authorId="0" shapeId="0" xr:uid="{4F87BC59-45A4-427D-B2D0-33C639331979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I4" authorId="0" shapeId="0" xr:uid="{00000000-0006-0000-0000-000008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J4" authorId="0" shapeId="0" xr:uid="{00000000-0006-0000-0000-000009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K4" authorId="0" shapeId="0" xr:uid="{00000000-0006-0000-0000-00000A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L4" authorId="0" shapeId="0" xr:uid="{00000000-0006-0000-0000-00000B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M4" authorId="0" shapeId="0" xr:uid="{95147DC3-A31E-461B-8F24-00FFD0384004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N4" authorId="0" shapeId="0" xr:uid="{41D1F8A3-1704-4222-80BF-5CE24E385712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O4" authorId="0" shapeId="0" xr:uid="{F1E5130E-9037-4291-AA72-5FD40532A6A8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P4" authorId="0" shapeId="0" xr:uid="{420D9F23-3157-4FE8-9147-7CDA37043D7A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Q4" authorId="0" shapeId="0" xr:uid="{7703EECE-22F0-4964-A434-9066AA22B281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R4" authorId="0" shapeId="0" xr:uid="{D553618F-444B-4DB9-B3DF-761B625DA09D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S4" authorId="0" shapeId="0" xr:uid="{AE9AF4FC-2A17-4B42-BC72-74D9EABC221B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T4" authorId="0" shapeId="0" xr:uid="{00000000-0006-0000-0000-000013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U4" authorId="0" shapeId="0" xr:uid="{00000000-0006-0000-0000-000014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V4" authorId="0" shapeId="0" xr:uid="{00000000-0006-0000-0000-000015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W4" authorId="0" shapeId="0" xr:uid="{00000000-0006-0000-0000-000016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X4" authorId="0" shapeId="0" xr:uid="{00000000-0006-0000-0000-000017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Y4" authorId="0" shapeId="0" xr:uid="{0D7230C1-43B8-49C8-97FC-03DC34F8EBB9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AC4" authorId="0" shapeId="0" xr:uid="{00000000-0006-0000-0000-000019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AF4" authorId="0" shapeId="0" xr:uid="{2AD7FF22-C260-4A33-B990-935F7B1D2DC3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AH4" authorId="0" shapeId="0" xr:uid="{BE48F2B7-7788-4883-8C80-F71A2A709108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AJ4" authorId="0" shapeId="0" xr:uid="{37744263-2962-46B4-B840-DBAA204E3C1C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o nº da reunião;
Ex: 01
</t>
        </r>
      </text>
    </comment>
    <comment ref="C5" authorId="0" shapeId="0" xr:uid="{00000000-0006-0000-0000-00001A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  <comment ref="D5" authorId="0" shapeId="0" xr:uid="{00000000-0006-0000-0000-00001B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  <comment ref="E5" authorId="0" shapeId="0" xr:uid="{00000000-0006-0000-0000-00001C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  <comment ref="F5" authorId="0" shapeId="0" xr:uid="{00000000-0006-0000-0000-00001D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  <comment ref="G5" authorId="0" shapeId="0" xr:uid="{00000000-0006-0000-0000-00001E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  <comment ref="H5" authorId="0" shapeId="0" xr:uid="{00000000-0006-0000-0000-00001F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  <comment ref="I5" authorId="0" shapeId="0" xr:uid="{00000000-0006-0000-0000-000020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  <comment ref="J5" authorId="0" shapeId="0" xr:uid="{00000000-0006-0000-0000-000021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  <comment ref="K5" authorId="0" shapeId="0" xr:uid="{00000000-0006-0000-0000-000022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  <comment ref="L5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  <comment ref="M5" authorId="0" shapeId="0" xr:uid="{411F35A0-3E5F-4B3B-973D-F6D87CD22491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  <comment ref="N5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  <comment ref="O5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  <comment ref="P5" authorId="0" shapeId="0" xr:uid="{1C83224E-7F1C-4AEF-85DE-4FE038B6DEFA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  <comment ref="Q5" authorId="0" shapeId="0" xr:uid="{00000000-0006-0000-0000-000028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  <comment ref="R5" authorId="0" shapeId="0" xr:uid="{0FFE8044-66FF-49F2-9EE7-69E8BE8B32C3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  <comment ref="S5" authorId="0" shapeId="0" xr:uid="{99502988-E2AB-45CB-8D70-BF8C7BA57546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  <comment ref="T5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  <comment ref="U5" authorId="0" shapeId="0" xr:uid="{00000000-0006-0000-0000-00002C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  <comment ref="V5" authorId="0" shapeId="0" xr:uid="{00000000-0006-0000-0000-00002D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  <comment ref="W5" authorId="0" shapeId="0" xr:uid="{00000000-0006-0000-0000-00002E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  <comment ref="X5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  <comment ref="Y5" authorId="0" shapeId="0" xr:uid="{ED04D564-E1AC-4032-8881-B9829C488E62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Preencher com a data da reunião:
xx/xx</t>
        </r>
      </text>
    </comment>
  </commentList>
</comments>
</file>

<file path=xl/sharedStrings.xml><?xml version="1.0" encoding="utf-8"?>
<sst xmlns="http://schemas.openxmlformats.org/spreadsheetml/2006/main" count="265" uniqueCount="51">
  <si>
    <t>PUBLICO</t>
  </si>
  <si>
    <t>P</t>
  </si>
  <si>
    <t>SOCIEDADE CIVIL</t>
  </si>
  <si>
    <t>A</t>
  </si>
  <si>
    <t>Vago</t>
  </si>
  <si>
    <t>ENTIDADE</t>
  </si>
  <si>
    <t>Frequência</t>
  </si>
  <si>
    <t>Ausência</t>
  </si>
  <si>
    <t>Suspensão</t>
  </si>
  <si>
    <t>Desligado</t>
  </si>
  <si>
    <t>Porcentagem</t>
  </si>
  <si>
    <t>LEGENDA:</t>
  </si>
  <si>
    <t>S</t>
  </si>
  <si>
    <t>D</t>
  </si>
  <si>
    <t>V</t>
  </si>
  <si>
    <t xml:space="preserve">Utilizar somente as iniciais: </t>
  </si>
  <si>
    <t>Presente</t>
  </si>
  <si>
    <t>Ausente</t>
  </si>
  <si>
    <t>Suspenso</t>
  </si>
  <si>
    <t>Unidade Regional Colegiada do Noroeste de Minas - URC NOR</t>
  </si>
  <si>
    <t xml:space="preserve"> SEAPA</t>
  </si>
  <si>
    <t>ENTIDADES - SIGLAS</t>
  </si>
  <si>
    <t>PMMG</t>
  </si>
  <si>
    <t>MPMG</t>
  </si>
  <si>
    <t xml:space="preserve">Nº de Reuniões: </t>
  </si>
  <si>
    <t>Nº 116 RO</t>
  </si>
  <si>
    <t>SEINFRA</t>
  </si>
  <si>
    <t>IDENE</t>
  </si>
  <si>
    <t>CRBio-04</t>
  </si>
  <si>
    <t>PREFEITURA DE UNAI</t>
  </si>
  <si>
    <t>FIEMG</t>
  </si>
  <si>
    <t>FAEMG</t>
  </si>
  <si>
    <t>SIAMIG</t>
  </si>
  <si>
    <t>APROSOJA MG</t>
  </si>
  <si>
    <t>ASSOC.AMB.CULT. ZELADORIA DO PLANETA</t>
  </si>
  <si>
    <t>ASSOC.AMB.SUSTENTA MINAS</t>
  </si>
  <si>
    <t>SENAR MG</t>
  </si>
  <si>
    <t>Nº 117 RO</t>
  </si>
  <si>
    <t>Nº 118 RO</t>
  </si>
  <si>
    <t>Nº 119 RO</t>
  </si>
  <si>
    <t>Nº 120 RO</t>
  </si>
  <si>
    <t>Nº 121 RO</t>
  </si>
  <si>
    <t>Nº 122 RO</t>
  </si>
  <si>
    <t>Nº 123 RO</t>
  </si>
  <si>
    <t>Nº 124 RO</t>
  </si>
  <si>
    <t>Nº 125 RO</t>
  </si>
  <si>
    <t>Nº 126 RO</t>
  </si>
  <si>
    <t>Nº 127 RO</t>
  </si>
  <si>
    <t>Nº 128 RO</t>
  </si>
  <si>
    <t>Nº 129 RO</t>
  </si>
  <si>
    <t>Nº 130 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</si>
</sst>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"/>
    <numFmt numFmtId="165" formatCode="d/m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3" fillId="4" borderId="0" xfId="0" applyFont="1" applyFill="1" applyAlignment="1">
      <alignment horizontal="center" vertical="center" textRotation="90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2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64" fontId="9" fillId="4" borderId="1" xfId="3" applyNumberFormat="1" applyFont="1" applyFill="1" applyBorder="1" applyAlignment="1">
      <alignment horizontal="center" vertical="center" wrapText="1"/>
    </xf>
    <xf numFmtId="164" fontId="9" fillId="4" borderId="0" xfId="3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textRotation="90"/>
    </xf>
    <xf numFmtId="0" fontId="4" fillId="4" borderId="0" xfId="0" applyFont="1" applyFill="1" applyAlignment="1">
      <alignment horizontal="center" vertical="center" wrapText="1"/>
    </xf>
    <xf numFmtId="0" fontId="10" fillId="4" borderId="0" xfId="2" applyFont="1" applyFill="1" applyBorder="1" applyAlignment="1">
      <alignment vertical="center" wrapText="1"/>
    </xf>
    <xf numFmtId="0" fontId="10" fillId="4" borderId="0" xfId="0" applyFont="1" applyFill="1" applyAlignment="1">
      <alignment horizontal="center" vertical="center"/>
    </xf>
    <xf numFmtId="165" fontId="10" fillId="4" borderId="0" xfId="0" applyNumberFormat="1" applyFont="1" applyFill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14" fillId="4" borderId="0" xfId="0" applyFont="1" applyFill="1" applyAlignment="1">
      <alignment vertical="center"/>
    </xf>
    <xf numFmtId="0" fontId="0" fillId="4" borderId="0" xfId="0" applyFill="1" applyAlignment="1">
      <alignment horizontal="left" vertical="center"/>
    </xf>
    <xf numFmtId="0" fontId="0" fillId="4" borderId="1" xfId="0" applyFill="1" applyBorder="1" applyAlignment="1">
      <alignment horizontal="center" vertical="top" wrapText="1"/>
    </xf>
    <xf numFmtId="0" fontId="11" fillId="1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10" fontId="0" fillId="4" borderId="2" xfId="0" applyNumberFormat="1" applyFill="1" applyBorder="1" applyAlignment="1">
      <alignment horizontal="center" vertical="center"/>
    </xf>
    <xf numFmtId="10" fontId="0" fillId="4" borderId="3" xfId="0" applyNumberFormat="1" applyFill="1" applyBorder="1" applyAlignment="1">
      <alignment horizontal="center" vertical="center"/>
    </xf>
    <xf numFmtId="10" fontId="0" fillId="4" borderId="4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 textRotation="90"/>
    </xf>
    <xf numFmtId="0" fontId="10" fillId="7" borderId="0" xfId="0" applyFont="1" applyFill="1" applyAlignment="1">
      <alignment horizontal="center" vertical="center" textRotation="90"/>
    </xf>
    <xf numFmtId="0" fontId="4" fillId="4" borderId="8" xfId="0" applyFont="1" applyFill="1" applyBorder="1" applyAlignment="1">
      <alignment horizontal="center" vertical="center"/>
    </xf>
    <xf numFmtId="0" fontId="5" fillId="5" borderId="2" xfId="2" applyFont="1" applyFill="1" applyBorder="1" applyAlignment="1">
      <alignment horizontal="center" vertical="center" wrapText="1"/>
    </xf>
    <xf numFmtId="0" fontId="5" fillId="5" borderId="3" xfId="2" applyFont="1" applyFill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textRotation="90"/>
    </xf>
    <xf numFmtId="0" fontId="5" fillId="5" borderId="6" xfId="2" applyFont="1" applyFill="1" applyBorder="1" applyAlignment="1">
      <alignment horizontal="center" vertical="center" wrapText="1"/>
    </xf>
    <xf numFmtId="0" fontId="5" fillId="5" borderId="0" xfId="2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5" borderId="9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0" fontId="7" fillId="5" borderId="2" xfId="0" applyNumberFormat="1" applyFont="1" applyFill="1" applyBorder="1" applyAlignment="1">
      <alignment horizontal="center" vertical="center"/>
    </xf>
    <xf numFmtId="10" fontId="7" fillId="5" borderId="3" xfId="0" applyNumberFormat="1" applyFont="1" applyFill="1" applyBorder="1" applyAlignment="1">
      <alignment horizontal="center" vertical="center"/>
    </xf>
    <xf numFmtId="10" fontId="7" fillId="5" borderId="4" xfId="0" applyNumberFormat="1" applyFont="1" applyFill="1" applyBorder="1" applyAlignment="1">
      <alignment horizontal="center" vertical="center"/>
    </xf>
    <xf numFmtId="0" fontId="5" fillId="6" borderId="2" xfId="2" applyFont="1" applyFill="1" applyBorder="1" applyAlignment="1">
      <alignment horizontal="center" vertical="center" wrapText="1"/>
    </xf>
    <xf numFmtId="0" fontId="5" fillId="6" borderId="3" xfId="2" applyFont="1" applyFill="1" applyBorder="1" applyAlignment="1">
      <alignment horizontal="center" vertical="center" wrapText="1"/>
    </xf>
    <xf numFmtId="0" fontId="5" fillId="6" borderId="4" xfId="2" applyFont="1" applyFill="1" applyBorder="1" applyAlignment="1">
      <alignment horizontal="center" vertical="center" wrapText="1"/>
    </xf>
  </cellXfs>
  <cellStyles count="4">
    <cellStyle name="20% - Ênfase2" xfId="1" builtinId="34"/>
    <cellStyle name="20% - Ênfase3" xfId="2" builtinId="38"/>
    <cellStyle name="Hiperlink 2" xfId="3" xr:uid="{00000000-0005-0000-0000-000002000000}"/>
    <cellStyle name="Normal" xfId="0" builtinId="0"/>
  </cellStyles>
  <dxfs count="30"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Percentual</a:t>
            </a:r>
            <a:r>
              <a:rPr lang="pt-BR" baseline="0"/>
              <a:t> de Participação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0544149973041351"/>
          <c:y val="0.12079081501884703"/>
          <c:w val="0.63910547974875465"/>
          <c:h val="0.8298450801212498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FREQUENCIA!$B$24:$B$37</c:f>
              <c:strCache>
                <c:ptCount val="14"/>
                <c:pt idx="0">
                  <c:v> SEAPA</c:v>
                </c:pt>
                <c:pt idx="1">
                  <c:v>SEINFRA</c:v>
                </c:pt>
                <c:pt idx="2">
                  <c:v>IDENE</c:v>
                </c:pt>
                <c:pt idx="3">
                  <c:v>PMMG</c:v>
                </c:pt>
                <c:pt idx="4">
                  <c:v>CRBio-04</c:v>
                </c:pt>
                <c:pt idx="5">
                  <c:v>MPMG</c:v>
                </c:pt>
                <c:pt idx="6">
                  <c:v>PREFEITURA DE UNAI</c:v>
                </c:pt>
                <c:pt idx="7">
                  <c:v>FIEMG</c:v>
                </c:pt>
                <c:pt idx="8">
                  <c:v>FAEMG</c:v>
                </c:pt>
                <c:pt idx="9">
                  <c:v>SIAMIG</c:v>
                </c:pt>
                <c:pt idx="10">
                  <c:v>APROSOJA MG</c:v>
                </c:pt>
                <c:pt idx="11">
                  <c:v>ASSOC.AMB.CULT. ZELADORIA DO PLANETA</c:v>
                </c:pt>
                <c:pt idx="12">
                  <c:v>ASSOC.AMB.SUSTENTA MINAS</c:v>
                </c:pt>
                <c:pt idx="13">
                  <c:v>SENAR MG</c:v>
                </c:pt>
              </c:strCache>
            </c:strRef>
          </c:cat>
          <c:val>
            <c:numRef>
              <c:f>FREQUENCIA!$R$24:$R$37</c:f>
              <c:numCache>
                <c:formatCode>0.00%</c:formatCode>
                <c:ptCount val="14"/>
                <c:pt idx="0">
                  <c:v>1</c:v>
                </c:pt>
                <c:pt idx="1">
                  <c:v>0.93333333333333335</c:v>
                </c:pt>
                <c:pt idx="2">
                  <c:v>1</c:v>
                </c:pt>
                <c:pt idx="3">
                  <c:v>0.93333333333333335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0.93333333333333335</c:v>
                </c:pt>
                <c:pt idx="10">
                  <c:v>1</c:v>
                </c:pt>
                <c:pt idx="11">
                  <c:v>0.93333333333333335</c:v>
                </c:pt>
                <c:pt idx="12">
                  <c:v>0.93333333333333335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3-45CF-8E06-B5FDFD7AC8BE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FREQUENCIA!$B$24:$B$37</c:f>
              <c:strCache>
                <c:ptCount val="14"/>
                <c:pt idx="0">
                  <c:v> SEAPA</c:v>
                </c:pt>
                <c:pt idx="1">
                  <c:v>SEINFRA</c:v>
                </c:pt>
                <c:pt idx="2">
                  <c:v>IDENE</c:v>
                </c:pt>
                <c:pt idx="3">
                  <c:v>PMMG</c:v>
                </c:pt>
                <c:pt idx="4">
                  <c:v>CRBio-04</c:v>
                </c:pt>
                <c:pt idx="5">
                  <c:v>MPMG</c:v>
                </c:pt>
                <c:pt idx="6">
                  <c:v>PREFEITURA DE UNAI</c:v>
                </c:pt>
                <c:pt idx="7">
                  <c:v>FIEMG</c:v>
                </c:pt>
                <c:pt idx="8">
                  <c:v>FAEMG</c:v>
                </c:pt>
                <c:pt idx="9">
                  <c:v>SIAMIG</c:v>
                </c:pt>
                <c:pt idx="10">
                  <c:v>APROSOJA MG</c:v>
                </c:pt>
                <c:pt idx="11">
                  <c:v>ASSOC.AMB.CULT. ZELADORIA DO PLANETA</c:v>
                </c:pt>
                <c:pt idx="12">
                  <c:v>ASSOC.AMB.SUSTENTA MINAS</c:v>
                </c:pt>
                <c:pt idx="13">
                  <c:v>SENAR MG</c:v>
                </c:pt>
              </c:strCache>
            </c:strRef>
          </c:cat>
          <c:val>
            <c:numRef>
              <c:f>FREQUENCIA!$S$24:$S$37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0383-45CF-8E06-B5FDFD7AC8BE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FREQUENCIA!$B$24:$B$37</c:f>
              <c:strCache>
                <c:ptCount val="14"/>
                <c:pt idx="0">
                  <c:v> SEAPA</c:v>
                </c:pt>
                <c:pt idx="1">
                  <c:v>SEINFRA</c:v>
                </c:pt>
                <c:pt idx="2">
                  <c:v>IDENE</c:v>
                </c:pt>
                <c:pt idx="3">
                  <c:v>PMMG</c:v>
                </c:pt>
                <c:pt idx="4">
                  <c:v>CRBio-04</c:v>
                </c:pt>
                <c:pt idx="5">
                  <c:v>MPMG</c:v>
                </c:pt>
                <c:pt idx="6">
                  <c:v>PREFEITURA DE UNAI</c:v>
                </c:pt>
                <c:pt idx="7">
                  <c:v>FIEMG</c:v>
                </c:pt>
                <c:pt idx="8">
                  <c:v>FAEMG</c:v>
                </c:pt>
                <c:pt idx="9">
                  <c:v>SIAMIG</c:v>
                </c:pt>
                <c:pt idx="10">
                  <c:v>APROSOJA MG</c:v>
                </c:pt>
                <c:pt idx="11">
                  <c:v>ASSOC.AMB.CULT. ZELADORIA DO PLANETA</c:v>
                </c:pt>
                <c:pt idx="12">
                  <c:v>ASSOC.AMB.SUSTENTA MINAS</c:v>
                </c:pt>
                <c:pt idx="13">
                  <c:v>SENAR MG</c:v>
                </c:pt>
              </c:strCache>
            </c:strRef>
          </c:cat>
          <c:val>
            <c:numRef>
              <c:f>FREQUENCIA!$T$24:$T$37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2-0383-45CF-8E06-B5FDFD7AC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81499712"/>
        <c:axId val="281873864"/>
      </c:barChart>
      <c:catAx>
        <c:axId val="281499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1873864"/>
        <c:crosses val="autoZero"/>
        <c:auto val="1"/>
        <c:lblAlgn val="ctr"/>
        <c:lblOffset val="100"/>
        <c:noMultiLvlLbl val="0"/>
      </c:catAx>
      <c:valAx>
        <c:axId val="28187386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1499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1">
                <a:solidFill>
                  <a:schemeClr val="accent6">
                    <a:lumMod val="75000"/>
                  </a:schemeClr>
                </a:solidFill>
              </a:rPr>
              <a:t>Conselho Estadual</a:t>
            </a:r>
            <a:r>
              <a:rPr lang="pt-BR" sz="1800" b="1" baseline="0">
                <a:solidFill>
                  <a:schemeClr val="accent6">
                    <a:lumMod val="75000"/>
                  </a:schemeClr>
                </a:solidFill>
              </a:rPr>
              <a:t> de Política Ambiental - Copam</a:t>
            </a:r>
            <a:endParaRPr lang="pt-BR" sz="1800" b="1">
              <a:solidFill>
                <a:schemeClr val="accent6">
                  <a:lumMod val="75000"/>
                </a:schemeClr>
              </a:solidFill>
            </a:endParaRPr>
          </a:p>
          <a:p>
            <a:pPr>
              <a:defRPr/>
            </a:pPr>
            <a:r>
              <a:rPr lang="pt-BR" sz="1800" b="1">
                <a:solidFill>
                  <a:schemeClr val="accent6">
                    <a:lumMod val="75000"/>
                  </a:schemeClr>
                </a:solidFill>
              </a:rPr>
              <a:t>NOROESTE DE MINAS - URC NOR</a:t>
            </a:r>
          </a:p>
          <a:p>
            <a:pPr>
              <a:defRPr/>
            </a:pPr>
            <a:r>
              <a:rPr lang="pt-BR" b="1">
                <a:solidFill>
                  <a:schemeClr val="accent6">
                    <a:lumMod val="75000"/>
                  </a:schemeClr>
                </a:solidFill>
              </a:rPr>
              <a:t>Biênio</a:t>
            </a:r>
            <a:r>
              <a:rPr lang="pt-BR" b="1" baseline="0">
                <a:solidFill>
                  <a:schemeClr val="accent6">
                    <a:lumMod val="75000"/>
                  </a:schemeClr>
                </a:solidFill>
              </a:rPr>
              <a:t> 23-25  </a:t>
            </a:r>
            <a:r>
              <a:rPr lang="pt-BR" baseline="0"/>
              <a:t>período: julho de 2023 à junho de 2025</a:t>
            </a:r>
            <a:endParaRPr lang="pt-BR"/>
          </a:p>
        </c:rich>
      </c:tx>
      <c:layout>
        <c:manualLayout>
          <c:xMode val="edge"/>
          <c:yMode val="edge"/>
          <c:x val="0.31853584908086696"/>
          <c:y val="1.8587462610111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FREQUENCIA!$C$23</c:f>
              <c:strCache>
                <c:ptCount val="1"/>
                <c:pt idx="0">
                  <c:v>Frequência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FREQUENCIA!$B$24:$B$37</c:f>
              <c:strCache>
                <c:ptCount val="14"/>
                <c:pt idx="0">
                  <c:v> SEAPA</c:v>
                </c:pt>
                <c:pt idx="1">
                  <c:v>SEINFRA</c:v>
                </c:pt>
                <c:pt idx="2">
                  <c:v>IDENE</c:v>
                </c:pt>
                <c:pt idx="3">
                  <c:v>PMMG</c:v>
                </c:pt>
                <c:pt idx="4">
                  <c:v>CRBio-04</c:v>
                </c:pt>
                <c:pt idx="5">
                  <c:v>MPMG</c:v>
                </c:pt>
                <c:pt idx="6">
                  <c:v>PREFEITURA DE UNAI</c:v>
                </c:pt>
                <c:pt idx="7">
                  <c:v>FIEMG</c:v>
                </c:pt>
                <c:pt idx="8">
                  <c:v>FAEMG</c:v>
                </c:pt>
                <c:pt idx="9">
                  <c:v>SIAMIG</c:v>
                </c:pt>
                <c:pt idx="10">
                  <c:v>APROSOJA MG</c:v>
                </c:pt>
                <c:pt idx="11">
                  <c:v>ASSOC.AMB.CULT. ZELADORIA DO PLANETA</c:v>
                </c:pt>
                <c:pt idx="12">
                  <c:v>ASSOC.AMB.SUSTENTA MINAS</c:v>
                </c:pt>
                <c:pt idx="13">
                  <c:v>SENAR MG</c:v>
                </c:pt>
              </c:strCache>
            </c:strRef>
          </c:cat>
          <c:val>
            <c:numRef>
              <c:f>FREQUENCIA!$C$24:$C$37</c:f>
              <c:numCache>
                <c:formatCode>General</c:formatCode>
                <c:ptCount val="14"/>
                <c:pt idx="0">
                  <c:v>15</c:v>
                </c:pt>
                <c:pt idx="1">
                  <c:v>14</c:v>
                </c:pt>
                <c:pt idx="2">
                  <c:v>15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14</c:v>
                </c:pt>
                <c:pt idx="10">
                  <c:v>15</c:v>
                </c:pt>
                <c:pt idx="11">
                  <c:v>14</c:v>
                </c:pt>
                <c:pt idx="12">
                  <c:v>14</c:v>
                </c:pt>
                <c:pt idx="1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A-4BB0-A0E8-BCEE768F0A75}"/>
            </c:ext>
          </c:extLst>
        </c:ser>
        <c:ser>
          <c:idx val="3"/>
          <c:order val="3"/>
          <c:tx>
            <c:strRef>
              <c:f>FREQUENCIA!$F$23</c:f>
              <c:strCache>
                <c:ptCount val="1"/>
                <c:pt idx="0">
                  <c:v>Ausência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FREQUENCIA!$B$24:$B$37</c:f>
              <c:strCache>
                <c:ptCount val="14"/>
                <c:pt idx="0">
                  <c:v> SEAPA</c:v>
                </c:pt>
                <c:pt idx="1">
                  <c:v>SEINFRA</c:v>
                </c:pt>
                <c:pt idx="2">
                  <c:v>IDENE</c:v>
                </c:pt>
                <c:pt idx="3">
                  <c:v>PMMG</c:v>
                </c:pt>
                <c:pt idx="4">
                  <c:v>CRBio-04</c:v>
                </c:pt>
                <c:pt idx="5">
                  <c:v>MPMG</c:v>
                </c:pt>
                <c:pt idx="6">
                  <c:v>PREFEITURA DE UNAI</c:v>
                </c:pt>
                <c:pt idx="7">
                  <c:v>FIEMG</c:v>
                </c:pt>
                <c:pt idx="8">
                  <c:v>FAEMG</c:v>
                </c:pt>
                <c:pt idx="9">
                  <c:v>SIAMIG</c:v>
                </c:pt>
                <c:pt idx="10">
                  <c:v>APROSOJA MG</c:v>
                </c:pt>
                <c:pt idx="11">
                  <c:v>ASSOC.AMB.CULT. ZELADORIA DO PLANETA</c:v>
                </c:pt>
                <c:pt idx="12">
                  <c:v>ASSOC.AMB.SUSTENTA MINAS</c:v>
                </c:pt>
                <c:pt idx="13">
                  <c:v>SENAR MG</c:v>
                </c:pt>
              </c:strCache>
            </c:strRef>
          </c:cat>
          <c:val>
            <c:numRef>
              <c:f>FREQUENCIA!$F$24:$F$37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7A-4BB0-A0E8-BCEE768F0A75}"/>
            </c:ext>
          </c:extLst>
        </c:ser>
        <c:ser>
          <c:idx val="6"/>
          <c:order val="6"/>
          <c:tx>
            <c:strRef>
              <c:f>FREQUENCIA!$I$23</c:f>
              <c:strCache>
                <c:ptCount val="1"/>
                <c:pt idx="0">
                  <c:v>Suspensão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FREQUENCIA!$B$24:$B$37</c:f>
              <c:strCache>
                <c:ptCount val="14"/>
                <c:pt idx="0">
                  <c:v> SEAPA</c:v>
                </c:pt>
                <c:pt idx="1">
                  <c:v>SEINFRA</c:v>
                </c:pt>
                <c:pt idx="2">
                  <c:v>IDENE</c:v>
                </c:pt>
                <c:pt idx="3">
                  <c:v>PMMG</c:v>
                </c:pt>
                <c:pt idx="4">
                  <c:v>CRBio-04</c:v>
                </c:pt>
                <c:pt idx="5">
                  <c:v>MPMG</c:v>
                </c:pt>
                <c:pt idx="6">
                  <c:v>PREFEITURA DE UNAI</c:v>
                </c:pt>
                <c:pt idx="7">
                  <c:v>FIEMG</c:v>
                </c:pt>
                <c:pt idx="8">
                  <c:v>FAEMG</c:v>
                </c:pt>
                <c:pt idx="9">
                  <c:v>SIAMIG</c:v>
                </c:pt>
                <c:pt idx="10">
                  <c:v>APROSOJA MG</c:v>
                </c:pt>
                <c:pt idx="11">
                  <c:v>ASSOC.AMB.CULT. ZELADORIA DO PLANETA</c:v>
                </c:pt>
                <c:pt idx="12">
                  <c:v>ASSOC.AMB.SUSTENTA MINAS</c:v>
                </c:pt>
                <c:pt idx="13">
                  <c:v>SENAR MG</c:v>
                </c:pt>
              </c:strCache>
            </c:strRef>
          </c:cat>
          <c:val>
            <c:numRef>
              <c:f>FREQUENCIA!$I$24:$I$37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7A-4BB0-A0E8-BCEE768F0A75}"/>
            </c:ext>
          </c:extLst>
        </c:ser>
        <c:ser>
          <c:idx val="9"/>
          <c:order val="9"/>
          <c:tx>
            <c:strRef>
              <c:f>FREQUENCIA!$L$23</c:f>
              <c:strCache>
                <c:ptCount val="1"/>
                <c:pt idx="0">
                  <c:v>Desligado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FREQUENCIA!$B$24:$B$37</c:f>
              <c:strCache>
                <c:ptCount val="14"/>
                <c:pt idx="0">
                  <c:v> SEAPA</c:v>
                </c:pt>
                <c:pt idx="1">
                  <c:v>SEINFRA</c:v>
                </c:pt>
                <c:pt idx="2">
                  <c:v>IDENE</c:v>
                </c:pt>
                <c:pt idx="3">
                  <c:v>PMMG</c:v>
                </c:pt>
                <c:pt idx="4">
                  <c:v>CRBio-04</c:v>
                </c:pt>
                <c:pt idx="5">
                  <c:v>MPMG</c:v>
                </c:pt>
                <c:pt idx="6">
                  <c:v>PREFEITURA DE UNAI</c:v>
                </c:pt>
                <c:pt idx="7">
                  <c:v>FIEMG</c:v>
                </c:pt>
                <c:pt idx="8">
                  <c:v>FAEMG</c:v>
                </c:pt>
                <c:pt idx="9">
                  <c:v>SIAMIG</c:v>
                </c:pt>
                <c:pt idx="10">
                  <c:v>APROSOJA MG</c:v>
                </c:pt>
                <c:pt idx="11">
                  <c:v>ASSOC.AMB.CULT. ZELADORIA DO PLANETA</c:v>
                </c:pt>
                <c:pt idx="12">
                  <c:v>ASSOC.AMB.SUSTENTA MINAS</c:v>
                </c:pt>
                <c:pt idx="13">
                  <c:v>SENAR MG</c:v>
                </c:pt>
              </c:strCache>
            </c:strRef>
          </c:cat>
          <c:val>
            <c:numRef>
              <c:f>FREQUENCIA!$L$24:$L$37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7A-4BB0-A0E8-BCEE768F0A75}"/>
            </c:ext>
          </c:extLst>
        </c:ser>
        <c:ser>
          <c:idx val="12"/>
          <c:order val="12"/>
          <c:tx>
            <c:strRef>
              <c:f>FREQUENCIA!$O$23</c:f>
              <c:strCache>
                <c:ptCount val="1"/>
                <c:pt idx="0">
                  <c:v>Vago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FREQUENCIA!$B$24:$B$37</c:f>
              <c:strCache>
                <c:ptCount val="14"/>
                <c:pt idx="0">
                  <c:v> SEAPA</c:v>
                </c:pt>
                <c:pt idx="1">
                  <c:v>SEINFRA</c:v>
                </c:pt>
                <c:pt idx="2">
                  <c:v>IDENE</c:v>
                </c:pt>
                <c:pt idx="3">
                  <c:v>PMMG</c:v>
                </c:pt>
                <c:pt idx="4">
                  <c:v>CRBio-04</c:v>
                </c:pt>
                <c:pt idx="5">
                  <c:v>MPMG</c:v>
                </c:pt>
                <c:pt idx="6">
                  <c:v>PREFEITURA DE UNAI</c:v>
                </c:pt>
                <c:pt idx="7">
                  <c:v>FIEMG</c:v>
                </c:pt>
                <c:pt idx="8">
                  <c:v>FAEMG</c:v>
                </c:pt>
                <c:pt idx="9">
                  <c:v>SIAMIG</c:v>
                </c:pt>
                <c:pt idx="10">
                  <c:v>APROSOJA MG</c:v>
                </c:pt>
                <c:pt idx="11">
                  <c:v>ASSOC.AMB.CULT. ZELADORIA DO PLANETA</c:v>
                </c:pt>
                <c:pt idx="12">
                  <c:v>ASSOC.AMB.SUSTENTA MINAS</c:v>
                </c:pt>
                <c:pt idx="13">
                  <c:v>SENAR MG</c:v>
                </c:pt>
              </c:strCache>
            </c:strRef>
          </c:cat>
          <c:val>
            <c:numRef>
              <c:f>FREQUENCIA!$O$24:$O$37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7A-4BB0-A0E8-BCEE768F0A75}"/>
            </c:ext>
          </c:extLst>
        </c:ser>
        <c:ser>
          <c:idx val="13"/>
          <c:order val="13"/>
          <c:tx>
            <c:strRef>
              <c:f>FREQUENCIA!$P$23</c:f>
              <c:strCache>
                <c:ptCount val="1"/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FREQUENCIA!$B$24:$B$37</c:f>
              <c:strCache>
                <c:ptCount val="14"/>
                <c:pt idx="0">
                  <c:v> SEAPA</c:v>
                </c:pt>
                <c:pt idx="1">
                  <c:v>SEINFRA</c:v>
                </c:pt>
                <c:pt idx="2">
                  <c:v>IDENE</c:v>
                </c:pt>
                <c:pt idx="3">
                  <c:v>PMMG</c:v>
                </c:pt>
                <c:pt idx="4">
                  <c:v>CRBio-04</c:v>
                </c:pt>
                <c:pt idx="5">
                  <c:v>MPMG</c:v>
                </c:pt>
                <c:pt idx="6">
                  <c:v>PREFEITURA DE UNAI</c:v>
                </c:pt>
                <c:pt idx="7">
                  <c:v>FIEMG</c:v>
                </c:pt>
                <c:pt idx="8">
                  <c:v>FAEMG</c:v>
                </c:pt>
                <c:pt idx="9">
                  <c:v>SIAMIG</c:v>
                </c:pt>
                <c:pt idx="10">
                  <c:v>APROSOJA MG</c:v>
                </c:pt>
                <c:pt idx="11">
                  <c:v>ASSOC.AMB.CULT. ZELADORIA DO PLANETA</c:v>
                </c:pt>
                <c:pt idx="12">
                  <c:v>ASSOC.AMB.SUSTENTA MINAS</c:v>
                </c:pt>
                <c:pt idx="13">
                  <c:v>SENAR MG</c:v>
                </c:pt>
              </c:strCache>
            </c:strRef>
          </c:cat>
          <c:val>
            <c:numRef>
              <c:f>FREQUENCIA!$P$24:$P$37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5-067A-4BB0-A0E8-BCEE768F0A75}"/>
            </c:ext>
          </c:extLst>
        </c:ser>
        <c:ser>
          <c:idx val="14"/>
          <c:order val="14"/>
          <c:tx>
            <c:strRef>
              <c:f>FREQUENCIA!$Q$23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FREQUENCIA!$B$24:$B$37</c:f>
              <c:strCache>
                <c:ptCount val="14"/>
                <c:pt idx="0">
                  <c:v> SEAPA</c:v>
                </c:pt>
                <c:pt idx="1">
                  <c:v>SEINFRA</c:v>
                </c:pt>
                <c:pt idx="2">
                  <c:v>IDENE</c:v>
                </c:pt>
                <c:pt idx="3">
                  <c:v>PMMG</c:v>
                </c:pt>
                <c:pt idx="4">
                  <c:v>CRBio-04</c:v>
                </c:pt>
                <c:pt idx="5">
                  <c:v>MPMG</c:v>
                </c:pt>
                <c:pt idx="6">
                  <c:v>PREFEITURA DE UNAI</c:v>
                </c:pt>
                <c:pt idx="7">
                  <c:v>FIEMG</c:v>
                </c:pt>
                <c:pt idx="8">
                  <c:v>FAEMG</c:v>
                </c:pt>
                <c:pt idx="9">
                  <c:v>SIAMIG</c:v>
                </c:pt>
                <c:pt idx="10">
                  <c:v>APROSOJA MG</c:v>
                </c:pt>
                <c:pt idx="11">
                  <c:v>ASSOC.AMB.CULT. ZELADORIA DO PLANETA</c:v>
                </c:pt>
                <c:pt idx="12">
                  <c:v>ASSOC.AMB.SUSTENTA MINAS</c:v>
                </c:pt>
                <c:pt idx="13">
                  <c:v>SENAR MG</c:v>
                </c:pt>
              </c:strCache>
            </c:strRef>
          </c:cat>
          <c:val>
            <c:numRef>
              <c:f>FREQUENCIA!$Q$24:$Q$37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6-067A-4BB0-A0E8-BCEE768F0A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6831248"/>
        <c:axId val="3172547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FREQUENCIA!$D$23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 SEAPA</c:v>
                      </c:pt>
                      <c:pt idx="1">
                        <c:v>SEINFRA</c:v>
                      </c:pt>
                      <c:pt idx="2">
                        <c:v>IDENE</c:v>
                      </c:pt>
                      <c:pt idx="3">
                        <c:v>PMMG</c:v>
                      </c:pt>
                      <c:pt idx="4">
                        <c:v>CRBio-04</c:v>
                      </c:pt>
                      <c:pt idx="5">
                        <c:v>MPMG</c:v>
                      </c:pt>
                      <c:pt idx="6">
                        <c:v>PREFEITURA DE UNAI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SIAMIG</c:v>
                      </c:pt>
                      <c:pt idx="10">
                        <c:v>APROSOJA MG</c:v>
                      </c:pt>
                      <c:pt idx="11">
                        <c:v>ASSOC.AMB.CULT. ZELADORIA DO PLANETA</c:v>
                      </c:pt>
                      <c:pt idx="12">
                        <c:v>ASSOC.AMB.SUSTENTA MINAS</c:v>
                      </c:pt>
                      <c:pt idx="13">
                        <c:v>SENAR MG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FREQUENCIA!$D$24:$D$37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067A-4BB0-A0E8-BCEE768F0A7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FREQUENCIA!$E$23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 SEAPA</c:v>
                      </c:pt>
                      <c:pt idx="1">
                        <c:v>SEINFRA</c:v>
                      </c:pt>
                      <c:pt idx="2">
                        <c:v>IDENE</c:v>
                      </c:pt>
                      <c:pt idx="3">
                        <c:v>PMMG</c:v>
                      </c:pt>
                      <c:pt idx="4">
                        <c:v>CRBio-04</c:v>
                      </c:pt>
                      <c:pt idx="5">
                        <c:v>MPMG</c:v>
                      </c:pt>
                      <c:pt idx="6">
                        <c:v>PREFEITURA DE UNAI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SIAMIG</c:v>
                      </c:pt>
                      <c:pt idx="10">
                        <c:v>APROSOJA MG</c:v>
                      </c:pt>
                      <c:pt idx="11">
                        <c:v>ASSOC.AMB.CULT. ZELADORIA DO PLANETA</c:v>
                      </c:pt>
                      <c:pt idx="12">
                        <c:v>ASSOC.AMB.SUSTENTA MINAS</c:v>
                      </c:pt>
                      <c:pt idx="13">
                        <c:v>SENAR MG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FREQUENCIA!$E$24:$E$37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67A-4BB0-A0E8-BCEE768F0A7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FREQUENCIA!$G$23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 SEAPA</c:v>
                      </c:pt>
                      <c:pt idx="1">
                        <c:v>SEINFRA</c:v>
                      </c:pt>
                      <c:pt idx="2">
                        <c:v>IDENE</c:v>
                      </c:pt>
                      <c:pt idx="3">
                        <c:v>PMMG</c:v>
                      </c:pt>
                      <c:pt idx="4">
                        <c:v>CRBio-04</c:v>
                      </c:pt>
                      <c:pt idx="5">
                        <c:v>MPMG</c:v>
                      </c:pt>
                      <c:pt idx="6">
                        <c:v>PREFEITURA DE UNAI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SIAMIG</c:v>
                      </c:pt>
                      <c:pt idx="10">
                        <c:v>APROSOJA MG</c:v>
                      </c:pt>
                      <c:pt idx="11">
                        <c:v>ASSOC.AMB.CULT. ZELADORIA DO PLANETA</c:v>
                      </c:pt>
                      <c:pt idx="12">
                        <c:v>ASSOC.AMB.SUSTENTA MINAS</c:v>
                      </c:pt>
                      <c:pt idx="13">
                        <c:v>SENAR MG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FREQUENCIA!$G$24:$G$37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67A-4BB0-A0E8-BCEE768F0A7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FREQUENCIA!$H$23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 SEAPA</c:v>
                      </c:pt>
                      <c:pt idx="1">
                        <c:v>SEINFRA</c:v>
                      </c:pt>
                      <c:pt idx="2">
                        <c:v>IDENE</c:v>
                      </c:pt>
                      <c:pt idx="3">
                        <c:v>PMMG</c:v>
                      </c:pt>
                      <c:pt idx="4">
                        <c:v>CRBio-04</c:v>
                      </c:pt>
                      <c:pt idx="5">
                        <c:v>MPMG</c:v>
                      </c:pt>
                      <c:pt idx="6">
                        <c:v>PREFEITURA DE UNAI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SIAMIG</c:v>
                      </c:pt>
                      <c:pt idx="10">
                        <c:v>APROSOJA MG</c:v>
                      </c:pt>
                      <c:pt idx="11">
                        <c:v>ASSOC.AMB.CULT. ZELADORIA DO PLANETA</c:v>
                      </c:pt>
                      <c:pt idx="12">
                        <c:v>ASSOC.AMB.SUSTENTA MINAS</c:v>
                      </c:pt>
                      <c:pt idx="13">
                        <c:v>SENAR MG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FREQUENCIA!$H$24:$H$37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67A-4BB0-A0E8-BCEE768F0A7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FREQUENCIA!$J$23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 SEAPA</c:v>
                      </c:pt>
                      <c:pt idx="1">
                        <c:v>SEINFRA</c:v>
                      </c:pt>
                      <c:pt idx="2">
                        <c:v>IDENE</c:v>
                      </c:pt>
                      <c:pt idx="3">
                        <c:v>PMMG</c:v>
                      </c:pt>
                      <c:pt idx="4">
                        <c:v>CRBio-04</c:v>
                      </c:pt>
                      <c:pt idx="5">
                        <c:v>MPMG</c:v>
                      </c:pt>
                      <c:pt idx="6">
                        <c:v>PREFEITURA DE UNAI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SIAMIG</c:v>
                      </c:pt>
                      <c:pt idx="10">
                        <c:v>APROSOJA MG</c:v>
                      </c:pt>
                      <c:pt idx="11">
                        <c:v>ASSOC.AMB.CULT. ZELADORIA DO PLANETA</c:v>
                      </c:pt>
                      <c:pt idx="12">
                        <c:v>ASSOC.AMB.SUSTENTA MINAS</c:v>
                      </c:pt>
                      <c:pt idx="13">
                        <c:v>SENAR MG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FREQUENCIA!$J$24:$J$37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067A-4BB0-A0E8-BCEE768F0A7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FREQUENCIA!$K$23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 SEAPA</c:v>
                      </c:pt>
                      <c:pt idx="1">
                        <c:v>SEINFRA</c:v>
                      </c:pt>
                      <c:pt idx="2">
                        <c:v>IDENE</c:v>
                      </c:pt>
                      <c:pt idx="3">
                        <c:v>PMMG</c:v>
                      </c:pt>
                      <c:pt idx="4">
                        <c:v>CRBio-04</c:v>
                      </c:pt>
                      <c:pt idx="5">
                        <c:v>MPMG</c:v>
                      </c:pt>
                      <c:pt idx="6">
                        <c:v>PREFEITURA DE UNAI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SIAMIG</c:v>
                      </c:pt>
                      <c:pt idx="10">
                        <c:v>APROSOJA MG</c:v>
                      </c:pt>
                      <c:pt idx="11">
                        <c:v>ASSOC.AMB.CULT. ZELADORIA DO PLANETA</c:v>
                      </c:pt>
                      <c:pt idx="12">
                        <c:v>ASSOC.AMB.SUSTENTA MINAS</c:v>
                      </c:pt>
                      <c:pt idx="13">
                        <c:v>SENAR MG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FREQUENCIA!$K$24:$K$37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067A-4BB0-A0E8-BCEE768F0A75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FREQUENCIA!$M$23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 SEAPA</c:v>
                      </c:pt>
                      <c:pt idx="1">
                        <c:v>SEINFRA</c:v>
                      </c:pt>
                      <c:pt idx="2">
                        <c:v>IDENE</c:v>
                      </c:pt>
                      <c:pt idx="3">
                        <c:v>PMMG</c:v>
                      </c:pt>
                      <c:pt idx="4">
                        <c:v>CRBio-04</c:v>
                      </c:pt>
                      <c:pt idx="5">
                        <c:v>MPMG</c:v>
                      </c:pt>
                      <c:pt idx="6">
                        <c:v>PREFEITURA DE UNAI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SIAMIG</c:v>
                      </c:pt>
                      <c:pt idx="10">
                        <c:v>APROSOJA MG</c:v>
                      </c:pt>
                      <c:pt idx="11">
                        <c:v>ASSOC.AMB.CULT. ZELADORIA DO PLANETA</c:v>
                      </c:pt>
                      <c:pt idx="12">
                        <c:v>ASSOC.AMB.SUSTENTA MINAS</c:v>
                      </c:pt>
                      <c:pt idx="13">
                        <c:v>SENAR MG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FREQUENCIA!$M$24:$M$37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067A-4BB0-A0E8-BCEE768F0A75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FREQUENCIA!$N$23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 SEAPA</c:v>
                      </c:pt>
                      <c:pt idx="1">
                        <c:v>SEINFRA</c:v>
                      </c:pt>
                      <c:pt idx="2">
                        <c:v>IDENE</c:v>
                      </c:pt>
                      <c:pt idx="3">
                        <c:v>PMMG</c:v>
                      </c:pt>
                      <c:pt idx="4">
                        <c:v>CRBio-04</c:v>
                      </c:pt>
                      <c:pt idx="5">
                        <c:v>MPMG</c:v>
                      </c:pt>
                      <c:pt idx="6">
                        <c:v>PREFEITURA DE UNAI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SIAMIG</c:v>
                      </c:pt>
                      <c:pt idx="10">
                        <c:v>APROSOJA MG</c:v>
                      </c:pt>
                      <c:pt idx="11">
                        <c:v>ASSOC.AMB.CULT. ZELADORIA DO PLANETA</c:v>
                      </c:pt>
                      <c:pt idx="12">
                        <c:v>ASSOC.AMB.SUSTENTA MINAS</c:v>
                      </c:pt>
                      <c:pt idx="13">
                        <c:v>SENAR MG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FREQUENCIA!$N$24:$N$37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067A-4BB0-A0E8-BCEE768F0A75}"/>
                  </c:ext>
                </c:extLst>
              </c15:ser>
            </c15:filteredBarSeries>
          </c:ext>
        </c:extLst>
      </c:barChart>
      <c:catAx>
        <c:axId val="31683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7254792"/>
        <c:crosses val="autoZero"/>
        <c:auto val="1"/>
        <c:lblAlgn val="ctr"/>
        <c:lblOffset val="100"/>
        <c:noMultiLvlLbl val="0"/>
      </c:catAx>
      <c:valAx>
        <c:axId val="31725479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FREQUENCIA!$B$22</c:f>
              <c:strCache>
                <c:ptCount val="1"/>
                <c:pt idx="0">
                  <c:v>Nº de Reuniões: </c:v>
                </c:pt>
              </c:strCache>
            </c:strRef>
          </c:tx>
          <c:layout>
            <c:manualLayout>
              <c:xMode val="edge"/>
              <c:yMode val="edge"/>
              <c:x val="3.3422464064028531E-2"/>
              <c:y val="0.28939380356930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6831248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1">
                <a:solidFill>
                  <a:schemeClr val="accent6">
                    <a:lumMod val="75000"/>
                  </a:schemeClr>
                </a:solidFill>
              </a:rPr>
              <a:t>Conselho Estadual</a:t>
            </a:r>
            <a:r>
              <a:rPr lang="pt-BR" sz="1800" b="1" baseline="0">
                <a:solidFill>
                  <a:schemeClr val="accent6">
                    <a:lumMod val="75000"/>
                  </a:schemeClr>
                </a:solidFill>
              </a:rPr>
              <a:t> de Política Ambiental - Copam</a:t>
            </a:r>
            <a:endParaRPr lang="pt-BR" sz="1800" b="1">
              <a:solidFill>
                <a:schemeClr val="accent6">
                  <a:lumMod val="75000"/>
                </a:schemeClr>
              </a:solidFill>
            </a:endParaRPr>
          </a:p>
          <a:p>
            <a:pPr>
              <a:defRPr/>
            </a:pPr>
            <a:r>
              <a:rPr lang="pt-BR" sz="1800" b="1">
                <a:solidFill>
                  <a:schemeClr val="accent6">
                    <a:lumMod val="75000"/>
                  </a:schemeClr>
                </a:solidFill>
              </a:rPr>
              <a:t>NOROESTE DE MINAS - URC NOR</a:t>
            </a:r>
          </a:p>
          <a:p>
            <a:pPr>
              <a:defRPr/>
            </a:pPr>
            <a:r>
              <a:rPr lang="pt-BR" b="1">
                <a:solidFill>
                  <a:schemeClr val="accent6">
                    <a:lumMod val="75000"/>
                  </a:schemeClr>
                </a:solidFill>
              </a:rPr>
              <a:t>Biênio</a:t>
            </a:r>
            <a:r>
              <a:rPr lang="pt-BR" b="1" baseline="0">
                <a:solidFill>
                  <a:schemeClr val="accent6">
                    <a:lumMod val="75000"/>
                  </a:schemeClr>
                </a:solidFill>
              </a:rPr>
              <a:t> 23-25  </a:t>
            </a:r>
            <a:r>
              <a:rPr lang="pt-BR" baseline="0"/>
              <a:t>período: julho de 2023 à junho de 2025</a:t>
            </a:r>
            <a:endParaRPr lang="pt-BR"/>
          </a:p>
        </c:rich>
      </c:tx>
      <c:layout>
        <c:manualLayout>
          <c:xMode val="edge"/>
          <c:yMode val="edge"/>
          <c:x val="0.31853584908086696"/>
          <c:y val="1.8587462610111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FREQUENCIA!$C$23</c:f>
              <c:strCache>
                <c:ptCount val="1"/>
                <c:pt idx="0">
                  <c:v>Frequência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FREQUENCIA!$B$24:$B$37</c:f>
              <c:strCache>
                <c:ptCount val="14"/>
                <c:pt idx="0">
                  <c:v> SEAPA</c:v>
                </c:pt>
                <c:pt idx="1">
                  <c:v>SEINFRA</c:v>
                </c:pt>
                <c:pt idx="2">
                  <c:v>IDENE</c:v>
                </c:pt>
                <c:pt idx="3">
                  <c:v>PMMG</c:v>
                </c:pt>
                <c:pt idx="4">
                  <c:v>CRBio-04</c:v>
                </c:pt>
                <c:pt idx="5">
                  <c:v>MPMG</c:v>
                </c:pt>
                <c:pt idx="6">
                  <c:v>PREFEITURA DE UNAI</c:v>
                </c:pt>
                <c:pt idx="7">
                  <c:v>FIEMG</c:v>
                </c:pt>
                <c:pt idx="8">
                  <c:v>FAEMG</c:v>
                </c:pt>
                <c:pt idx="9">
                  <c:v>SIAMIG</c:v>
                </c:pt>
                <c:pt idx="10">
                  <c:v>APROSOJA MG</c:v>
                </c:pt>
                <c:pt idx="11">
                  <c:v>ASSOC.AMB.CULT. ZELADORIA DO PLANETA</c:v>
                </c:pt>
                <c:pt idx="12">
                  <c:v>ASSOC.AMB.SUSTENTA MINAS</c:v>
                </c:pt>
                <c:pt idx="13">
                  <c:v>SENAR MG</c:v>
                </c:pt>
              </c:strCache>
            </c:strRef>
          </c:cat>
          <c:val>
            <c:numRef>
              <c:f>FREQUENCIA!$C$24:$C$37</c:f>
              <c:numCache>
                <c:formatCode>General</c:formatCode>
                <c:ptCount val="14"/>
                <c:pt idx="0">
                  <c:v>15</c:v>
                </c:pt>
                <c:pt idx="1">
                  <c:v>14</c:v>
                </c:pt>
                <c:pt idx="2">
                  <c:v>15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14</c:v>
                </c:pt>
                <c:pt idx="10">
                  <c:v>15</c:v>
                </c:pt>
                <c:pt idx="11">
                  <c:v>14</c:v>
                </c:pt>
                <c:pt idx="12">
                  <c:v>14</c:v>
                </c:pt>
                <c:pt idx="1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F3-4EE3-B874-EF64D7EF30D4}"/>
            </c:ext>
          </c:extLst>
        </c:ser>
        <c:ser>
          <c:idx val="3"/>
          <c:order val="3"/>
          <c:tx>
            <c:strRef>
              <c:f>FREQUENCIA!$F$23</c:f>
              <c:strCache>
                <c:ptCount val="1"/>
                <c:pt idx="0">
                  <c:v>Ausência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FREQUENCIA!$B$24:$B$37</c:f>
              <c:strCache>
                <c:ptCount val="14"/>
                <c:pt idx="0">
                  <c:v> SEAPA</c:v>
                </c:pt>
                <c:pt idx="1">
                  <c:v>SEINFRA</c:v>
                </c:pt>
                <c:pt idx="2">
                  <c:v>IDENE</c:v>
                </c:pt>
                <c:pt idx="3">
                  <c:v>PMMG</c:v>
                </c:pt>
                <c:pt idx="4">
                  <c:v>CRBio-04</c:v>
                </c:pt>
                <c:pt idx="5">
                  <c:v>MPMG</c:v>
                </c:pt>
                <c:pt idx="6">
                  <c:v>PREFEITURA DE UNAI</c:v>
                </c:pt>
                <c:pt idx="7">
                  <c:v>FIEMG</c:v>
                </c:pt>
                <c:pt idx="8">
                  <c:v>FAEMG</c:v>
                </c:pt>
                <c:pt idx="9">
                  <c:v>SIAMIG</c:v>
                </c:pt>
                <c:pt idx="10">
                  <c:v>APROSOJA MG</c:v>
                </c:pt>
                <c:pt idx="11">
                  <c:v>ASSOC.AMB.CULT. ZELADORIA DO PLANETA</c:v>
                </c:pt>
                <c:pt idx="12">
                  <c:v>ASSOC.AMB.SUSTENTA MINAS</c:v>
                </c:pt>
                <c:pt idx="13">
                  <c:v>SENAR MG</c:v>
                </c:pt>
              </c:strCache>
            </c:strRef>
          </c:cat>
          <c:val>
            <c:numRef>
              <c:f>FREQUENCIA!$F$24:$F$37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F3-4EE3-B874-EF64D7EF30D4}"/>
            </c:ext>
          </c:extLst>
        </c:ser>
        <c:ser>
          <c:idx val="6"/>
          <c:order val="6"/>
          <c:tx>
            <c:strRef>
              <c:f>FREQUENCIA!$I$23</c:f>
              <c:strCache>
                <c:ptCount val="1"/>
                <c:pt idx="0">
                  <c:v>Suspensão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FREQUENCIA!$B$24:$B$37</c:f>
              <c:strCache>
                <c:ptCount val="14"/>
                <c:pt idx="0">
                  <c:v> SEAPA</c:v>
                </c:pt>
                <c:pt idx="1">
                  <c:v>SEINFRA</c:v>
                </c:pt>
                <c:pt idx="2">
                  <c:v>IDENE</c:v>
                </c:pt>
                <c:pt idx="3">
                  <c:v>PMMG</c:v>
                </c:pt>
                <c:pt idx="4">
                  <c:v>CRBio-04</c:v>
                </c:pt>
                <c:pt idx="5">
                  <c:v>MPMG</c:v>
                </c:pt>
                <c:pt idx="6">
                  <c:v>PREFEITURA DE UNAI</c:v>
                </c:pt>
                <c:pt idx="7">
                  <c:v>FIEMG</c:v>
                </c:pt>
                <c:pt idx="8">
                  <c:v>FAEMG</c:v>
                </c:pt>
                <c:pt idx="9">
                  <c:v>SIAMIG</c:v>
                </c:pt>
                <c:pt idx="10">
                  <c:v>APROSOJA MG</c:v>
                </c:pt>
                <c:pt idx="11">
                  <c:v>ASSOC.AMB.CULT. ZELADORIA DO PLANETA</c:v>
                </c:pt>
                <c:pt idx="12">
                  <c:v>ASSOC.AMB.SUSTENTA MINAS</c:v>
                </c:pt>
                <c:pt idx="13">
                  <c:v>SENAR MG</c:v>
                </c:pt>
              </c:strCache>
            </c:strRef>
          </c:cat>
          <c:val>
            <c:numRef>
              <c:f>FREQUENCIA!$I$24:$I$37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F3-4EE3-B874-EF64D7EF30D4}"/>
            </c:ext>
          </c:extLst>
        </c:ser>
        <c:ser>
          <c:idx val="9"/>
          <c:order val="9"/>
          <c:tx>
            <c:strRef>
              <c:f>FREQUENCIA!$L$23</c:f>
              <c:strCache>
                <c:ptCount val="1"/>
                <c:pt idx="0">
                  <c:v>Desligado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FREQUENCIA!$B$24:$B$37</c:f>
              <c:strCache>
                <c:ptCount val="14"/>
                <c:pt idx="0">
                  <c:v> SEAPA</c:v>
                </c:pt>
                <c:pt idx="1">
                  <c:v>SEINFRA</c:v>
                </c:pt>
                <c:pt idx="2">
                  <c:v>IDENE</c:v>
                </c:pt>
                <c:pt idx="3">
                  <c:v>PMMG</c:v>
                </c:pt>
                <c:pt idx="4">
                  <c:v>CRBio-04</c:v>
                </c:pt>
                <c:pt idx="5">
                  <c:v>MPMG</c:v>
                </c:pt>
                <c:pt idx="6">
                  <c:v>PREFEITURA DE UNAI</c:v>
                </c:pt>
                <c:pt idx="7">
                  <c:v>FIEMG</c:v>
                </c:pt>
                <c:pt idx="8">
                  <c:v>FAEMG</c:v>
                </c:pt>
                <c:pt idx="9">
                  <c:v>SIAMIG</c:v>
                </c:pt>
                <c:pt idx="10">
                  <c:v>APROSOJA MG</c:v>
                </c:pt>
                <c:pt idx="11">
                  <c:v>ASSOC.AMB.CULT. ZELADORIA DO PLANETA</c:v>
                </c:pt>
                <c:pt idx="12">
                  <c:v>ASSOC.AMB.SUSTENTA MINAS</c:v>
                </c:pt>
                <c:pt idx="13">
                  <c:v>SENAR MG</c:v>
                </c:pt>
              </c:strCache>
            </c:strRef>
          </c:cat>
          <c:val>
            <c:numRef>
              <c:f>FREQUENCIA!$L$24:$L$37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F3-4EE3-B874-EF64D7EF30D4}"/>
            </c:ext>
          </c:extLst>
        </c:ser>
        <c:ser>
          <c:idx val="12"/>
          <c:order val="12"/>
          <c:tx>
            <c:strRef>
              <c:f>FREQUENCIA!$O$23</c:f>
              <c:strCache>
                <c:ptCount val="1"/>
                <c:pt idx="0">
                  <c:v>Vago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FREQUENCIA!$B$24:$B$37</c:f>
              <c:strCache>
                <c:ptCount val="14"/>
                <c:pt idx="0">
                  <c:v> SEAPA</c:v>
                </c:pt>
                <c:pt idx="1">
                  <c:v>SEINFRA</c:v>
                </c:pt>
                <c:pt idx="2">
                  <c:v>IDENE</c:v>
                </c:pt>
                <c:pt idx="3">
                  <c:v>PMMG</c:v>
                </c:pt>
                <c:pt idx="4">
                  <c:v>CRBio-04</c:v>
                </c:pt>
                <c:pt idx="5">
                  <c:v>MPMG</c:v>
                </c:pt>
                <c:pt idx="6">
                  <c:v>PREFEITURA DE UNAI</c:v>
                </c:pt>
                <c:pt idx="7">
                  <c:v>FIEMG</c:v>
                </c:pt>
                <c:pt idx="8">
                  <c:v>FAEMG</c:v>
                </c:pt>
                <c:pt idx="9">
                  <c:v>SIAMIG</c:v>
                </c:pt>
                <c:pt idx="10">
                  <c:v>APROSOJA MG</c:v>
                </c:pt>
                <c:pt idx="11">
                  <c:v>ASSOC.AMB.CULT. ZELADORIA DO PLANETA</c:v>
                </c:pt>
                <c:pt idx="12">
                  <c:v>ASSOC.AMB.SUSTENTA MINAS</c:v>
                </c:pt>
                <c:pt idx="13">
                  <c:v>SENAR MG</c:v>
                </c:pt>
              </c:strCache>
            </c:strRef>
          </c:cat>
          <c:val>
            <c:numRef>
              <c:f>FREQUENCIA!$O$24:$O$37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F3-4EE3-B874-EF64D7EF30D4}"/>
            </c:ext>
          </c:extLst>
        </c:ser>
        <c:ser>
          <c:idx val="13"/>
          <c:order val="13"/>
          <c:tx>
            <c:strRef>
              <c:f>FREQUENCIA!$P$23</c:f>
              <c:strCache>
                <c:ptCount val="1"/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FREQUENCIA!$B$24:$B$37</c:f>
              <c:strCache>
                <c:ptCount val="14"/>
                <c:pt idx="0">
                  <c:v> SEAPA</c:v>
                </c:pt>
                <c:pt idx="1">
                  <c:v>SEINFRA</c:v>
                </c:pt>
                <c:pt idx="2">
                  <c:v>IDENE</c:v>
                </c:pt>
                <c:pt idx="3">
                  <c:v>PMMG</c:v>
                </c:pt>
                <c:pt idx="4">
                  <c:v>CRBio-04</c:v>
                </c:pt>
                <c:pt idx="5">
                  <c:v>MPMG</c:v>
                </c:pt>
                <c:pt idx="6">
                  <c:v>PREFEITURA DE UNAI</c:v>
                </c:pt>
                <c:pt idx="7">
                  <c:v>FIEMG</c:v>
                </c:pt>
                <c:pt idx="8">
                  <c:v>FAEMG</c:v>
                </c:pt>
                <c:pt idx="9">
                  <c:v>SIAMIG</c:v>
                </c:pt>
                <c:pt idx="10">
                  <c:v>APROSOJA MG</c:v>
                </c:pt>
                <c:pt idx="11">
                  <c:v>ASSOC.AMB.CULT. ZELADORIA DO PLANETA</c:v>
                </c:pt>
                <c:pt idx="12">
                  <c:v>ASSOC.AMB.SUSTENTA MINAS</c:v>
                </c:pt>
                <c:pt idx="13">
                  <c:v>SENAR MG</c:v>
                </c:pt>
              </c:strCache>
            </c:strRef>
          </c:cat>
          <c:val>
            <c:numRef>
              <c:f>FREQUENCIA!$P$24:$P$37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5-ACF3-4EE3-B874-EF64D7EF30D4}"/>
            </c:ext>
          </c:extLst>
        </c:ser>
        <c:ser>
          <c:idx val="14"/>
          <c:order val="14"/>
          <c:tx>
            <c:strRef>
              <c:f>FREQUENCIA!$Q$23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FREQUENCIA!$B$24:$B$37</c:f>
              <c:strCache>
                <c:ptCount val="14"/>
                <c:pt idx="0">
                  <c:v> SEAPA</c:v>
                </c:pt>
                <c:pt idx="1">
                  <c:v>SEINFRA</c:v>
                </c:pt>
                <c:pt idx="2">
                  <c:v>IDENE</c:v>
                </c:pt>
                <c:pt idx="3">
                  <c:v>PMMG</c:v>
                </c:pt>
                <c:pt idx="4">
                  <c:v>CRBio-04</c:v>
                </c:pt>
                <c:pt idx="5">
                  <c:v>MPMG</c:v>
                </c:pt>
                <c:pt idx="6">
                  <c:v>PREFEITURA DE UNAI</c:v>
                </c:pt>
                <c:pt idx="7">
                  <c:v>FIEMG</c:v>
                </c:pt>
                <c:pt idx="8">
                  <c:v>FAEMG</c:v>
                </c:pt>
                <c:pt idx="9">
                  <c:v>SIAMIG</c:v>
                </c:pt>
                <c:pt idx="10">
                  <c:v>APROSOJA MG</c:v>
                </c:pt>
                <c:pt idx="11">
                  <c:v>ASSOC.AMB.CULT. ZELADORIA DO PLANETA</c:v>
                </c:pt>
                <c:pt idx="12">
                  <c:v>ASSOC.AMB.SUSTENTA MINAS</c:v>
                </c:pt>
                <c:pt idx="13">
                  <c:v>SENAR MG</c:v>
                </c:pt>
              </c:strCache>
            </c:strRef>
          </c:cat>
          <c:val>
            <c:numRef>
              <c:f>FREQUENCIA!$Q$24:$Q$37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6-ACF3-4EE3-B874-EF64D7EF30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6831248"/>
        <c:axId val="3172547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FREQUENCIA!$D$23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 SEAPA</c:v>
                      </c:pt>
                      <c:pt idx="1">
                        <c:v>SEINFRA</c:v>
                      </c:pt>
                      <c:pt idx="2">
                        <c:v>IDENE</c:v>
                      </c:pt>
                      <c:pt idx="3">
                        <c:v>PMMG</c:v>
                      </c:pt>
                      <c:pt idx="4">
                        <c:v>CRBio-04</c:v>
                      </c:pt>
                      <c:pt idx="5">
                        <c:v>MPMG</c:v>
                      </c:pt>
                      <c:pt idx="6">
                        <c:v>PREFEITURA DE UNAI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SIAMIG</c:v>
                      </c:pt>
                      <c:pt idx="10">
                        <c:v>APROSOJA MG</c:v>
                      </c:pt>
                      <c:pt idx="11">
                        <c:v>ASSOC.AMB.CULT. ZELADORIA DO PLANETA</c:v>
                      </c:pt>
                      <c:pt idx="12">
                        <c:v>ASSOC.AMB.SUSTENTA MINAS</c:v>
                      </c:pt>
                      <c:pt idx="13">
                        <c:v>SENAR MG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FREQUENCIA!$D$24:$D$37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ACF3-4EE3-B874-EF64D7EF30D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FREQUENCIA!$E$23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 SEAPA</c:v>
                      </c:pt>
                      <c:pt idx="1">
                        <c:v>SEINFRA</c:v>
                      </c:pt>
                      <c:pt idx="2">
                        <c:v>IDENE</c:v>
                      </c:pt>
                      <c:pt idx="3">
                        <c:v>PMMG</c:v>
                      </c:pt>
                      <c:pt idx="4">
                        <c:v>CRBio-04</c:v>
                      </c:pt>
                      <c:pt idx="5">
                        <c:v>MPMG</c:v>
                      </c:pt>
                      <c:pt idx="6">
                        <c:v>PREFEITURA DE UNAI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SIAMIG</c:v>
                      </c:pt>
                      <c:pt idx="10">
                        <c:v>APROSOJA MG</c:v>
                      </c:pt>
                      <c:pt idx="11">
                        <c:v>ASSOC.AMB.CULT. ZELADORIA DO PLANETA</c:v>
                      </c:pt>
                      <c:pt idx="12">
                        <c:v>ASSOC.AMB.SUSTENTA MINAS</c:v>
                      </c:pt>
                      <c:pt idx="13">
                        <c:v>SENAR MG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FREQUENCIA!$E$24:$E$37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CF3-4EE3-B874-EF64D7EF30D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FREQUENCIA!$G$23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 SEAPA</c:v>
                      </c:pt>
                      <c:pt idx="1">
                        <c:v>SEINFRA</c:v>
                      </c:pt>
                      <c:pt idx="2">
                        <c:v>IDENE</c:v>
                      </c:pt>
                      <c:pt idx="3">
                        <c:v>PMMG</c:v>
                      </c:pt>
                      <c:pt idx="4">
                        <c:v>CRBio-04</c:v>
                      </c:pt>
                      <c:pt idx="5">
                        <c:v>MPMG</c:v>
                      </c:pt>
                      <c:pt idx="6">
                        <c:v>PREFEITURA DE UNAI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SIAMIG</c:v>
                      </c:pt>
                      <c:pt idx="10">
                        <c:v>APROSOJA MG</c:v>
                      </c:pt>
                      <c:pt idx="11">
                        <c:v>ASSOC.AMB.CULT. ZELADORIA DO PLANETA</c:v>
                      </c:pt>
                      <c:pt idx="12">
                        <c:v>ASSOC.AMB.SUSTENTA MINAS</c:v>
                      </c:pt>
                      <c:pt idx="13">
                        <c:v>SENAR MG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FREQUENCIA!$G$24:$G$37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ACF3-4EE3-B874-EF64D7EF30D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FREQUENCIA!$H$23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 SEAPA</c:v>
                      </c:pt>
                      <c:pt idx="1">
                        <c:v>SEINFRA</c:v>
                      </c:pt>
                      <c:pt idx="2">
                        <c:v>IDENE</c:v>
                      </c:pt>
                      <c:pt idx="3">
                        <c:v>PMMG</c:v>
                      </c:pt>
                      <c:pt idx="4">
                        <c:v>CRBio-04</c:v>
                      </c:pt>
                      <c:pt idx="5">
                        <c:v>MPMG</c:v>
                      </c:pt>
                      <c:pt idx="6">
                        <c:v>PREFEITURA DE UNAI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SIAMIG</c:v>
                      </c:pt>
                      <c:pt idx="10">
                        <c:v>APROSOJA MG</c:v>
                      </c:pt>
                      <c:pt idx="11">
                        <c:v>ASSOC.AMB.CULT. ZELADORIA DO PLANETA</c:v>
                      </c:pt>
                      <c:pt idx="12">
                        <c:v>ASSOC.AMB.SUSTENTA MINAS</c:v>
                      </c:pt>
                      <c:pt idx="13">
                        <c:v>SENAR MG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FREQUENCIA!$H$24:$H$37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ACF3-4EE3-B874-EF64D7EF30D4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FREQUENCIA!$J$23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 SEAPA</c:v>
                      </c:pt>
                      <c:pt idx="1">
                        <c:v>SEINFRA</c:v>
                      </c:pt>
                      <c:pt idx="2">
                        <c:v>IDENE</c:v>
                      </c:pt>
                      <c:pt idx="3">
                        <c:v>PMMG</c:v>
                      </c:pt>
                      <c:pt idx="4">
                        <c:v>CRBio-04</c:v>
                      </c:pt>
                      <c:pt idx="5">
                        <c:v>MPMG</c:v>
                      </c:pt>
                      <c:pt idx="6">
                        <c:v>PREFEITURA DE UNAI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SIAMIG</c:v>
                      </c:pt>
                      <c:pt idx="10">
                        <c:v>APROSOJA MG</c:v>
                      </c:pt>
                      <c:pt idx="11">
                        <c:v>ASSOC.AMB.CULT. ZELADORIA DO PLANETA</c:v>
                      </c:pt>
                      <c:pt idx="12">
                        <c:v>ASSOC.AMB.SUSTENTA MINAS</c:v>
                      </c:pt>
                      <c:pt idx="13">
                        <c:v>SENAR MG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FREQUENCIA!$J$24:$J$37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ACF3-4EE3-B874-EF64D7EF30D4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FREQUENCIA!$K$23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 SEAPA</c:v>
                      </c:pt>
                      <c:pt idx="1">
                        <c:v>SEINFRA</c:v>
                      </c:pt>
                      <c:pt idx="2">
                        <c:v>IDENE</c:v>
                      </c:pt>
                      <c:pt idx="3">
                        <c:v>PMMG</c:v>
                      </c:pt>
                      <c:pt idx="4">
                        <c:v>CRBio-04</c:v>
                      </c:pt>
                      <c:pt idx="5">
                        <c:v>MPMG</c:v>
                      </c:pt>
                      <c:pt idx="6">
                        <c:v>PREFEITURA DE UNAI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SIAMIG</c:v>
                      </c:pt>
                      <c:pt idx="10">
                        <c:v>APROSOJA MG</c:v>
                      </c:pt>
                      <c:pt idx="11">
                        <c:v>ASSOC.AMB.CULT. ZELADORIA DO PLANETA</c:v>
                      </c:pt>
                      <c:pt idx="12">
                        <c:v>ASSOC.AMB.SUSTENTA MINAS</c:v>
                      </c:pt>
                      <c:pt idx="13">
                        <c:v>SENAR MG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FREQUENCIA!$K$24:$K$37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ACF3-4EE3-B874-EF64D7EF30D4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FREQUENCIA!$M$23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 SEAPA</c:v>
                      </c:pt>
                      <c:pt idx="1">
                        <c:v>SEINFRA</c:v>
                      </c:pt>
                      <c:pt idx="2">
                        <c:v>IDENE</c:v>
                      </c:pt>
                      <c:pt idx="3">
                        <c:v>PMMG</c:v>
                      </c:pt>
                      <c:pt idx="4">
                        <c:v>CRBio-04</c:v>
                      </c:pt>
                      <c:pt idx="5">
                        <c:v>MPMG</c:v>
                      </c:pt>
                      <c:pt idx="6">
                        <c:v>PREFEITURA DE UNAI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SIAMIG</c:v>
                      </c:pt>
                      <c:pt idx="10">
                        <c:v>APROSOJA MG</c:v>
                      </c:pt>
                      <c:pt idx="11">
                        <c:v>ASSOC.AMB.CULT. ZELADORIA DO PLANETA</c:v>
                      </c:pt>
                      <c:pt idx="12">
                        <c:v>ASSOC.AMB.SUSTENTA MINAS</c:v>
                      </c:pt>
                      <c:pt idx="13">
                        <c:v>SENAR MG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FREQUENCIA!$M$24:$M$37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ACF3-4EE3-B874-EF64D7EF30D4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FREQUENCIA!$N$23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 SEAPA</c:v>
                      </c:pt>
                      <c:pt idx="1">
                        <c:v>SEINFRA</c:v>
                      </c:pt>
                      <c:pt idx="2">
                        <c:v>IDENE</c:v>
                      </c:pt>
                      <c:pt idx="3">
                        <c:v>PMMG</c:v>
                      </c:pt>
                      <c:pt idx="4">
                        <c:v>CRBio-04</c:v>
                      </c:pt>
                      <c:pt idx="5">
                        <c:v>MPMG</c:v>
                      </c:pt>
                      <c:pt idx="6">
                        <c:v>PREFEITURA DE UNAI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SIAMIG</c:v>
                      </c:pt>
                      <c:pt idx="10">
                        <c:v>APROSOJA MG</c:v>
                      </c:pt>
                      <c:pt idx="11">
                        <c:v>ASSOC.AMB.CULT. ZELADORIA DO PLANETA</c:v>
                      </c:pt>
                      <c:pt idx="12">
                        <c:v>ASSOC.AMB.SUSTENTA MINAS</c:v>
                      </c:pt>
                      <c:pt idx="13">
                        <c:v>SENAR MG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FREQUENCIA!$N$24:$N$37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ACF3-4EE3-B874-EF64D7EF30D4}"/>
                  </c:ext>
                </c:extLst>
              </c15:ser>
            </c15:filteredBarSeries>
          </c:ext>
        </c:extLst>
      </c:barChart>
      <c:catAx>
        <c:axId val="31683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7254792"/>
        <c:crosses val="autoZero"/>
        <c:auto val="1"/>
        <c:lblAlgn val="ctr"/>
        <c:lblOffset val="100"/>
        <c:noMultiLvlLbl val="0"/>
      </c:catAx>
      <c:valAx>
        <c:axId val="31725479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FREQUENCIA!$B$22</c:f>
              <c:strCache>
                <c:ptCount val="1"/>
                <c:pt idx="0">
                  <c:v>Nº de Reuniões: </c:v>
                </c:pt>
              </c:strCache>
            </c:strRef>
          </c:tx>
          <c:layout>
            <c:manualLayout>
              <c:xMode val="edge"/>
              <c:yMode val="edge"/>
              <c:x val="3.3422464064028531E-2"/>
              <c:y val="0.28939380356930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6831248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271096</xdr:colOff>
      <xdr:row>20</xdr:row>
      <xdr:rowOff>14653</xdr:rowOff>
    </xdr:from>
    <xdr:to>
      <xdr:col>42</xdr:col>
      <xdr:colOff>388327</xdr:colOff>
      <xdr:row>37</xdr:row>
      <xdr:rowOff>14653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216670</xdr:colOff>
      <xdr:row>38</xdr:row>
      <xdr:rowOff>7327</xdr:rowOff>
    </xdr:from>
    <xdr:to>
      <xdr:col>40</xdr:col>
      <xdr:colOff>114300</xdr:colOff>
      <xdr:row>66</xdr:row>
      <xdr:rowOff>168710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20DAD77B-DC3D-428A-BD94-0A2DC2399D13}"/>
            </a:ext>
          </a:extLst>
        </xdr:cNvPr>
        <xdr:cNvGrpSpPr/>
      </xdr:nvGrpSpPr>
      <xdr:grpSpPr>
        <a:xfrm>
          <a:off x="216670" y="8617927"/>
          <a:ext cx="13566005" cy="5495383"/>
          <a:chOff x="2799372" y="11380805"/>
          <a:chExt cx="9894347" cy="5495383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aphicFramePr>
            <a:graphicFrameLocks/>
          </xdr:cNvGraphicFramePr>
        </xdr:nvGraphicFramePr>
        <xdr:xfrm>
          <a:off x="2799372" y="11380805"/>
          <a:ext cx="9797142" cy="54953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171C374-232E-42E9-9CD5-A59FFECD503E}"/>
              </a:ext>
            </a:extLst>
          </xdr:cNvPr>
          <xdr:cNvSpPr/>
        </xdr:nvSpPr>
        <xdr:spPr>
          <a:xfrm>
            <a:off x="3195935" y="16449728"/>
            <a:ext cx="9497784" cy="3810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>
                <a:solidFill>
                  <a:sysClr val="windowText" lastClr="000000"/>
                </a:solidFill>
              </a:rPr>
              <a:t>        Fonte: Lista de presença da</a:t>
            </a:r>
            <a:r>
              <a:rPr lang="pt-BR" sz="1100" baseline="0">
                <a:solidFill>
                  <a:sysClr val="windowText" lastClr="000000"/>
                </a:solidFill>
              </a:rPr>
              <a:t> reunião 130ª da URC NOR. </a:t>
            </a:r>
            <a:endParaRPr lang="pt-BR" sz="11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22</xdr:col>
      <xdr:colOff>154805</xdr:colOff>
      <xdr:row>28</xdr:row>
      <xdr:rowOff>161383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B48B36E9-D561-4F1E-BCE4-67A97395D8E1}"/>
            </a:ext>
          </a:extLst>
        </xdr:cNvPr>
        <xdr:cNvGrpSpPr/>
      </xdr:nvGrpSpPr>
      <xdr:grpSpPr>
        <a:xfrm>
          <a:off x="0" y="0"/>
          <a:ext cx="13566005" cy="5495383"/>
          <a:chOff x="2799372" y="11380805"/>
          <a:chExt cx="9894347" cy="5495383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27822A7F-AF2A-7E8F-439C-99CCAEBBF60D}"/>
              </a:ext>
            </a:extLst>
          </xdr:cNvPr>
          <xdr:cNvGraphicFramePr>
            <a:graphicFrameLocks/>
          </xdr:cNvGraphicFramePr>
        </xdr:nvGraphicFramePr>
        <xdr:xfrm>
          <a:off x="2799372" y="11380805"/>
          <a:ext cx="9797142" cy="54953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8379DC00-5F9B-E649-6BD6-B6AB62C24318}"/>
              </a:ext>
            </a:extLst>
          </xdr:cNvPr>
          <xdr:cNvSpPr/>
        </xdr:nvSpPr>
        <xdr:spPr>
          <a:xfrm>
            <a:off x="3195935" y="16449728"/>
            <a:ext cx="9497784" cy="3810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>
                <a:solidFill>
                  <a:sysClr val="windowText" lastClr="000000"/>
                </a:solidFill>
              </a:rPr>
              <a:t>        Fonte: Lista de presença da</a:t>
            </a:r>
            <a:r>
              <a:rPr lang="pt-BR" sz="1100" baseline="0">
                <a:solidFill>
                  <a:sysClr val="windowText" lastClr="000000"/>
                </a:solidFill>
              </a:rPr>
              <a:t> reunião 130ª da URC NOR. </a:t>
            </a:r>
            <a:endParaRPr lang="pt-BR" sz="11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N37"/>
  <sheetViews>
    <sheetView showGridLines="0" topLeftCell="A31" zoomScaleNormal="100" zoomScaleSheetLayoutView="90" zoomScalePageLayoutView="70" workbookViewId="0">
      <selection activeCell="R22" sqref="R22:T22"/>
    </sheetView>
  </sheetViews>
  <sheetFormatPr defaultColWidth="9.140625" defaultRowHeight="15" x14ac:dyDescent="0.25"/>
  <cols>
    <col min="1" max="1" width="3.7109375" style="1" bestFit="1" customWidth="1"/>
    <col min="2" max="2" width="21.7109375" style="3" customWidth="1"/>
    <col min="3" max="6" width="4.140625" style="3" bestFit="1" customWidth="1"/>
    <col min="7" max="14" width="5" style="3" bestFit="1" customWidth="1"/>
    <col min="15" max="15" width="5.28515625" style="3" customWidth="1"/>
    <col min="16" max="16" width="4.140625" style="3" bestFit="1" customWidth="1"/>
    <col min="17" max="17" width="5" style="3" bestFit="1" customWidth="1"/>
    <col min="18" max="18" width="5.42578125" style="3" customWidth="1"/>
    <col min="19" max="23" width="4.140625" style="3" bestFit="1" customWidth="1"/>
    <col min="24" max="26" width="5" style="3" bestFit="1" customWidth="1"/>
    <col min="27" max="35" width="4.140625" style="3" bestFit="1" customWidth="1"/>
    <col min="36" max="36" width="5" style="3" bestFit="1" customWidth="1"/>
    <col min="37" max="39" width="4.140625" style="3" customWidth="1"/>
    <col min="40" max="41" width="12.7109375" style="3" customWidth="1"/>
    <col min="42" max="51" width="9.140625" style="3" customWidth="1"/>
    <col min="52" max="16384" width="9.140625" style="3"/>
  </cols>
  <sheetData>
    <row r="1" spans="1:40" ht="37.5" customHeight="1" x14ac:dyDescent="0.25">
      <c r="B1" s="36"/>
      <c r="C1" s="36"/>
      <c r="D1" s="36"/>
      <c r="E1" s="36"/>
      <c r="F1" s="36"/>
      <c r="G1" s="36"/>
      <c r="H1" s="36"/>
      <c r="I1" s="2"/>
      <c r="J1" s="2"/>
    </row>
    <row r="2" spans="1:40" ht="18.75" x14ac:dyDescent="0.25">
      <c r="B2" s="37" t="s">
        <v>19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9"/>
      <c r="AL2" s="4"/>
    </row>
    <row r="3" spans="1:40" ht="18.75" x14ac:dyDescent="0.25">
      <c r="B3" s="40" t="s">
        <v>21</v>
      </c>
      <c r="C3" s="55">
        <v>2023</v>
      </c>
      <c r="D3" s="56"/>
      <c r="E3" s="56"/>
      <c r="F3" s="56"/>
      <c r="G3" s="56"/>
      <c r="H3" s="56"/>
      <c r="I3" s="56"/>
      <c r="J3" s="56"/>
      <c r="K3" s="56"/>
      <c r="L3" s="57"/>
      <c r="M3" s="37">
        <v>2024</v>
      </c>
      <c r="N3" s="38"/>
      <c r="O3" s="38"/>
      <c r="P3" s="38"/>
      <c r="Q3" s="38"/>
      <c r="R3" s="38"/>
      <c r="S3" s="38"/>
      <c r="T3" s="38"/>
      <c r="U3" s="38"/>
      <c r="V3" s="38"/>
      <c r="W3" s="38"/>
      <c r="X3" s="39"/>
      <c r="Y3" s="55">
        <v>2025</v>
      </c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4"/>
      <c r="AM3" s="33" t="s">
        <v>11</v>
      </c>
      <c r="AN3" s="33"/>
    </row>
    <row r="4" spans="1:40" ht="45" x14ac:dyDescent="0.25">
      <c r="B4" s="41"/>
      <c r="C4" s="5"/>
      <c r="D4" s="6" t="s">
        <v>25</v>
      </c>
      <c r="E4" s="6" t="s">
        <v>37</v>
      </c>
      <c r="F4" s="6" t="s">
        <v>38</v>
      </c>
      <c r="G4" s="6" t="s">
        <v>39</v>
      </c>
      <c r="H4" s="6" t="s">
        <v>40</v>
      </c>
      <c r="I4" s="5"/>
      <c r="J4" s="5"/>
      <c r="K4" s="5"/>
      <c r="L4" s="5"/>
      <c r="M4" s="6" t="s">
        <v>41</v>
      </c>
      <c r="N4" s="6" t="s">
        <v>42</v>
      </c>
      <c r="O4" s="6" t="s">
        <v>43</v>
      </c>
      <c r="P4" s="6" t="s">
        <v>44</v>
      </c>
      <c r="Q4" s="6" t="s">
        <v>45</v>
      </c>
      <c r="R4" s="6" t="s">
        <v>46</v>
      </c>
      <c r="S4" s="6"/>
      <c r="T4" s="6"/>
      <c r="U4" s="6"/>
      <c r="V4" s="6"/>
      <c r="W4" s="6"/>
      <c r="X4" s="6"/>
      <c r="Y4" s="6" t="s">
        <v>47</v>
      </c>
      <c r="Z4" s="6" t="s">
        <v>48</v>
      </c>
      <c r="AA4" s="6" t="s">
        <v>49</v>
      </c>
      <c r="AB4" s="6" t="s">
        <v>50</v>
      </c>
      <c r="AC4" s="5"/>
      <c r="AD4" s="5"/>
      <c r="AE4" s="5"/>
      <c r="AF4" s="5"/>
      <c r="AG4" s="5"/>
      <c r="AH4" s="5"/>
      <c r="AI4" s="5"/>
      <c r="AJ4" s="5"/>
      <c r="AK4" s="5"/>
      <c r="AL4" s="7"/>
      <c r="AM4" s="21" t="s">
        <v>15</v>
      </c>
      <c r="AN4" s="20"/>
    </row>
    <row r="5" spans="1:40" x14ac:dyDescent="0.25">
      <c r="B5" s="42"/>
      <c r="C5" s="8"/>
      <c r="D5" s="8">
        <v>45120</v>
      </c>
      <c r="E5" s="8">
        <v>45155</v>
      </c>
      <c r="F5" s="8">
        <v>45183</v>
      </c>
      <c r="G5" s="8">
        <v>45218</v>
      </c>
      <c r="H5" s="8">
        <v>45246</v>
      </c>
      <c r="I5" s="8"/>
      <c r="J5" s="8"/>
      <c r="K5" s="8"/>
      <c r="L5" s="8"/>
      <c r="M5" s="8">
        <v>45337</v>
      </c>
      <c r="N5" s="8">
        <v>45365</v>
      </c>
      <c r="O5" s="8">
        <v>45400</v>
      </c>
      <c r="P5" s="8">
        <v>45428</v>
      </c>
      <c r="Q5" s="8">
        <v>45582</v>
      </c>
      <c r="R5" s="8">
        <v>45617</v>
      </c>
      <c r="S5" s="8"/>
      <c r="T5" s="8"/>
      <c r="U5" s="8"/>
      <c r="V5" s="8"/>
      <c r="W5" s="8"/>
      <c r="X5" s="8"/>
      <c r="Y5" s="8">
        <v>45701</v>
      </c>
      <c r="Z5" s="8">
        <v>45729</v>
      </c>
      <c r="AA5" s="8">
        <v>45757</v>
      </c>
      <c r="AB5" s="8">
        <v>45820</v>
      </c>
      <c r="AC5" s="8"/>
      <c r="AD5" s="8"/>
      <c r="AE5" s="8"/>
      <c r="AF5" s="8"/>
      <c r="AG5" s="8"/>
      <c r="AH5" s="8"/>
      <c r="AI5" s="8"/>
      <c r="AJ5" s="8"/>
      <c r="AK5" s="8"/>
      <c r="AL5" s="9"/>
      <c r="AM5" s="18" t="s">
        <v>1</v>
      </c>
      <c r="AN5" s="22" t="s">
        <v>16</v>
      </c>
    </row>
    <row r="6" spans="1:40" ht="15.95" customHeight="1" x14ac:dyDescent="0.25">
      <c r="A6" s="43" t="s">
        <v>0</v>
      </c>
      <c r="B6" s="17" t="s">
        <v>20</v>
      </c>
      <c r="C6" s="10"/>
      <c r="D6" s="24" t="s">
        <v>1</v>
      </c>
      <c r="E6" s="24" t="s">
        <v>1</v>
      </c>
      <c r="F6" s="24" t="s">
        <v>1</v>
      </c>
      <c r="G6" s="24" t="s">
        <v>1</v>
      </c>
      <c r="H6" s="24" t="s">
        <v>1</v>
      </c>
      <c r="I6" s="10"/>
      <c r="J6" s="10"/>
      <c r="K6" s="10"/>
      <c r="L6" s="10"/>
      <c r="M6" s="24" t="s">
        <v>1</v>
      </c>
      <c r="N6" s="24" t="s">
        <v>1</v>
      </c>
      <c r="O6" s="24" t="s">
        <v>1</v>
      </c>
      <c r="P6" s="24" t="s">
        <v>1</v>
      </c>
      <c r="Q6" s="24" t="s">
        <v>1</v>
      </c>
      <c r="R6" s="24" t="s">
        <v>1</v>
      </c>
      <c r="S6" s="24"/>
      <c r="T6" s="10"/>
      <c r="U6" s="10"/>
      <c r="V6" s="10"/>
      <c r="W6" s="10"/>
      <c r="X6" s="10"/>
      <c r="Y6" s="24" t="s">
        <v>1</v>
      </c>
      <c r="Z6" s="24" t="s">
        <v>1</v>
      </c>
      <c r="AA6" s="24" t="s">
        <v>1</v>
      </c>
      <c r="AB6" s="24" t="s">
        <v>1</v>
      </c>
      <c r="AC6" s="10"/>
      <c r="AD6" s="10"/>
      <c r="AE6" s="10"/>
      <c r="AF6" s="10"/>
      <c r="AG6" s="10"/>
      <c r="AH6" s="10"/>
      <c r="AI6" s="10"/>
      <c r="AJ6" s="10"/>
      <c r="AK6" s="10"/>
      <c r="AL6" s="11"/>
      <c r="AM6" s="19" t="s">
        <v>3</v>
      </c>
      <c r="AN6" s="22" t="s">
        <v>17</v>
      </c>
    </row>
    <row r="7" spans="1:40" ht="15.95" customHeight="1" x14ac:dyDescent="0.25">
      <c r="A7" s="43"/>
      <c r="B7" s="17" t="s">
        <v>26</v>
      </c>
      <c r="C7" s="10"/>
      <c r="D7" s="24" t="s">
        <v>1</v>
      </c>
      <c r="E7" s="25" t="s">
        <v>3</v>
      </c>
      <c r="F7" s="24" t="s">
        <v>1</v>
      </c>
      <c r="G7" s="24" t="s">
        <v>1</v>
      </c>
      <c r="H7" s="24" t="s">
        <v>1</v>
      </c>
      <c r="I7" s="10"/>
      <c r="J7" s="10"/>
      <c r="K7" s="10"/>
      <c r="L7" s="10"/>
      <c r="M7" s="24" t="s">
        <v>1</v>
      </c>
      <c r="N7" s="24" t="s">
        <v>1</v>
      </c>
      <c r="O7" s="24" t="s">
        <v>1</v>
      </c>
      <c r="P7" s="24" t="s">
        <v>1</v>
      </c>
      <c r="Q7" s="24" t="s">
        <v>1</v>
      </c>
      <c r="R7" s="24" t="s">
        <v>1</v>
      </c>
      <c r="S7" s="24"/>
      <c r="T7" s="10"/>
      <c r="U7" s="10"/>
      <c r="V7" s="10"/>
      <c r="W7" s="10"/>
      <c r="X7" s="10"/>
      <c r="Y7" s="24" t="s">
        <v>1</v>
      </c>
      <c r="Z7" s="24" t="s">
        <v>1</v>
      </c>
      <c r="AA7" s="24" t="s">
        <v>1</v>
      </c>
      <c r="AB7" s="24" t="s">
        <v>1</v>
      </c>
      <c r="AC7" s="10"/>
      <c r="AD7" s="10"/>
      <c r="AE7" s="10"/>
      <c r="AF7" s="10"/>
      <c r="AG7" s="10"/>
      <c r="AH7" s="10"/>
      <c r="AI7" s="10"/>
      <c r="AJ7" s="10"/>
      <c r="AK7" s="10"/>
      <c r="AL7" s="11"/>
      <c r="AM7" s="19" t="s">
        <v>12</v>
      </c>
      <c r="AN7" s="22" t="s">
        <v>18</v>
      </c>
    </row>
    <row r="8" spans="1:40" ht="15.95" customHeight="1" x14ac:dyDescent="0.25">
      <c r="A8" s="43"/>
      <c r="B8" s="17" t="s">
        <v>27</v>
      </c>
      <c r="C8" s="10"/>
      <c r="D8" s="24" t="s">
        <v>1</v>
      </c>
      <c r="E8" s="24" t="s">
        <v>1</v>
      </c>
      <c r="F8" s="24" t="s">
        <v>1</v>
      </c>
      <c r="G8" s="24" t="s">
        <v>1</v>
      </c>
      <c r="H8" s="24" t="s">
        <v>1</v>
      </c>
      <c r="I8" s="10"/>
      <c r="J8" s="10"/>
      <c r="K8" s="10"/>
      <c r="L8" s="10"/>
      <c r="M8" s="24" t="s">
        <v>1</v>
      </c>
      <c r="N8" s="24" t="s">
        <v>1</v>
      </c>
      <c r="O8" s="24" t="s">
        <v>1</v>
      </c>
      <c r="P8" s="24" t="s">
        <v>1</v>
      </c>
      <c r="Q8" s="24" t="s">
        <v>1</v>
      </c>
      <c r="R8" s="24" t="s">
        <v>1</v>
      </c>
      <c r="S8" s="24"/>
      <c r="T8" s="10"/>
      <c r="U8" s="10"/>
      <c r="V8" s="10"/>
      <c r="W8" s="10"/>
      <c r="X8" s="10"/>
      <c r="Y8" s="24" t="s">
        <v>1</v>
      </c>
      <c r="Z8" s="24" t="s">
        <v>1</v>
      </c>
      <c r="AA8" s="24" t="s">
        <v>1</v>
      </c>
      <c r="AB8" s="24" t="s">
        <v>1</v>
      </c>
      <c r="AC8" s="10"/>
      <c r="AD8" s="10"/>
      <c r="AE8" s="10"/>
      <c r="AF8" s="10"/>
      <c r="AG8" s="10"/>
      <c r="AH8" s="10"/>
      <c r="AI8" s="10"/>
      <c r="AJ8" s="10"/>
      <c r="AK8" s="10"/>
      <c r="AL8" s="11"/>
      <c r="AM8" s="19" t="s">
        <v>13</v>
      </c>
      <c r="AN8" s="22" t="s">
        <v>9</v>
      </c>
    </row>
    <row r="9" spans="1:40" ht="15.95" customHeight="1" x14ac:dyDescent="0.25">
      <c r="A9" s="43"/>
      <c r="B9" s="17" t="s">
        <v>22</v>
      </c>
      <c r="C9" s="10"/>
      <c r="D9" s="24" t="s">
        <v>1</v>
      </c>
      <c r="E9" s="24" t="s">
        <v>1</v>
      </c>
      <c r="F9" s="24" t="s">
        <v>1</v>
      </c>
      <c r="G9" s="24" t="s">
        <v>1</v>
      </c>
      <c r="H9" s="24" t="s">
        <v>1</v>
      </c>
      <c r="I9" s="10"/>
      <c r="J9" s="10"/>
      <c r="K9" s="10"/>
      <c r="L9" s="10"/>
      <c r="M9" s="24" t="s">
        <v>1</v>
      </c>
      <c r="N9" s="24" t="s">
        <v>1</v>
      </c>
      <c r="O9" s="24" t="s">
        <v>1</v>
      </c>
      <c r="P9" s="24" t="s">
        <v>1</v>
      </c>
      <c r="Q9" s="24" t="s">
        <v>1</v>
      </c>
      <c r="R9" s="24" t="s">
        <v>1</v>
      </c>
      <c r="S9" s="24"/>
      <c r="T9" s="10"/>
      <c r="U9" s="10"/>
      <c r="V9" s="10"/>
      <c r="W9" s="10"/>
      <c r="X9" s="10"/>
      <c r="Y9" s="24" t="s">
        <v>1</v>
      </c>
      <c r="Z9" s="24" t="s">
        <v>1</v>
      </c>
      <c r="AA9" s="10" t="s">
        <v>3</v>
      </c>
      <c r="AB9" s="24" t="s">
        <v>1</v>
      </c>
      <c r="AC9" s="10"/>
      <c r="AD9" s="10"/>
      <c r="AE9" s="10"/>
      <c r="AF9" s="10"/>
      <c r="AG9" s="10"/>
      <c r="AH9" s="10"/>
      <c r="AI9" s="10"/>
      <c r="AJ9" s="10"/>
      <c r="AK9" s="10"/>
      <c r="AL9" s="11"/>
      <c r="AM9" s="19" t="s">
        <v>14</v>
      </c>
      <c r="AN9" s="22" t="s">
        <v>4</v>
      </c>
    </row>
    <row r="10" spans="1:40" ht="15.95" customHeight="1" x14ac:dyDescent="0.25">
      <c r="A10" s="43"/>
      <c r="B10" s="17" t="s">
        <v>28</v>
      </c>
      <c r="C10" s="10"/>
      <c r="D10" s="24" t="s">
        <v>1</v>
      </c>
      <c r="E10" s="24" t="s">
        <v>1</v>
      </c>
      <c r="F10" s="24" t="s">
        <v>1</v>
      </c>
      <c r="G10" s="24" t="s">
        <v>1</v>
      </c>
      <c r="H10" s="24" t="s">
        <v>1</v>
      </c>
      <c r="I10" s="10"/>
      <c r="J10" s="10"/>
      <c r="K10" s="10"/>
      <c r="L10" s="10"/>
      <c r="M10" s="24" t="s">
        <v>1</v>
      </c>
      <c r="N10" s="24" t="s">
        <v>1</v>
      </c>
      <c r="O10" s="24" t="s">
        <v>1</v>
      </c>
      <c r="P10" s="24" t="s">
        <v>1</v>
      </c>
      <c r="Q10" s="24" t="s">
        <v>1</v>
      </c>
      <c r="R10" s="24" t="s">
        <v>1</v>
      </c>
      <c r="S10" s="24"/>
      <c r="T10" s="10"/>
      <c r="U10" s="10"/>
      <c r="V10" s="10"/>
      <c r="W10" s="10"/>
      <c r="X10" s="10"/>
      <c r="Y10" s="24" t="s">
        <v>1</v>
      </c>
      <c r="Z10" s="24" t="s">
        <v>1</v>
      </c>
      <c r="AA10" s="24" t="s">
        <v>1</v>
      </c>
      <c r="AB10" s="24" t="s">
        <v>1</v>
      </c>
      <c r="AC10" s="10"/>
      <c r="AD10" s="10"/>
      <c r="AE10" s="10"/>
      <c r="AF10" s="10"/>
      <c r="AG10" s="10"/>
      <c r="AH10" s="10"/>
      <c r="AI10" s="10"/>
      <c r="AJ10" s="10"/>
      <c r="AK10" s="10"/>
      <c r="AL10" s="9"/>
    </row>
    <row r="11" spans="1:40" ht="15.95" customHeight="1" x14ac:dyDescent="0.25">
      <c r="A11" s="43"/>
      <c r="B11" s="17" t="s">
        <v>23</v>
      </c>
      <c r="C11" s="10"/>
      <c r="D11" s="24" t="s">
        <v>1</v>
      </c>
      <c r="E11" s="24" t="s">
        <v>1</v>
      </c>
      <c r="F11" s="24" t="s">
        <v>1</v>
      </c>
      <c r="G11" s="24" t="s">
        <v>1</v>
      </c>
      <c r="H11" s="24" t="s">
        <v>1</v>
      </c>
      <c r="I11" s="10"/>
      <c r="J11" s="10"/>
      <c r="K11" s="10"/>
      <c r="L11" s="10"/>
      <c r="M11" s="24" t="s">
        <v>1</v>
      </c>
      <c r="N11" s="24" t="s">
        <v>1</v>
      </c>
      <c r="O11" s="24" t="s">
        <v>1</v>
      </c>
      <c r="P11" s="24" t="s">
        <v>1</v>
      </c>
      <c r="Q11" s="24" t="s">
        <v>1</v>
      </c>
      <c r="R11" s="24" t="s">
        <v>1</v>
      </c>
      <c r="S11" s="24"/>
      <c r="T11" s="10"/>
      <c r="U11" s="10"/>
      <c r="V11" s="10"/>
      <c r="W11" s="10"/>
      <c r="X11" s="10"/>
      <c r="Y11" s="24" t="s">
        <v>1</v>
      </c>
      <c r="Z11" s="24" t="s">
        <v>1</v>
      </c>
      <c r="AA11" s="24" t="s">
        <v>1</v>
      </c>
      <c r="AB11" s="24" t="s">
        <v>1</v>
      </c>
      <c r="AC11" s="10"/>
      <c r="AD11" s="10"/>
      <c r="AE11" s="10"/>
      <c r="AF11" s="10"/>
      <c r="AG11" s="10"/>
      <c r="AH11" s="10"/>
      <c r="AI11" s="10"/>
      <c r="AJ11" s="10"/>
      <c r="AK11" s="10"/>
      <c r="AL11" s="9"/>
    </row>
    <row r="12" spans="1:40" ht="15.95" customHeight="1" x14ac:dyDescent="0.25">
      <c r="A12" s="43"/>
      <c r="B12" s="17" t="s">
        <v>29</v>
      </c>
      <c r="C12" s="10"/>
      <c r="D12" s="24" t="s">
        <v>1</v>
      </c>
      <c r="E12" s="24" t="s">
        <v>1</v>
      </c>
      <c r="F12" s="24" t="s">
        <v>1</v>
      </c>
      <c r="G12" s="24" t="s">
        <v>1</v>
      </c>
      <c r="H12" s="24" t="s">
        <v>1</v>
      </c>
      <c r="I12" s="10"/>
      <c r="J12" s="10"/>
      <c r="K12" s="10"/>
      <c r="L12" s="10"/>
      <c r="M12" s="24" t="s">
        <v>1</v>
      </c>
      <c r="N12" s="24" t="s">
        <v>1</v>
      </c>
      <c r="O12" s="24" t="s">
        <v>1</v>
      </c>
      <c r="P12" s="24" t="s">
        <v>1</v>
      </c>
      <c r="Q12" s="24" t="s">
        <v>1</v>
      </c>
      <c r="R12" s="24" t="s">
        <v>1</v>
      </c>
      <c r="S12" s="24"/>
      <c r="T12" s="10"/>
      <c r="U12" s="10"/>
      <c r="V12" s="10"/>
      <c r="W12" s="10"/>
      <c r="X12" s="10"/>
      <c r="Y12" s="24" t="s">
        <v>1</v>
      </c>
      <c r="Z12" s="24" t="s">
        <v>1</v>
      </c>
      <c r="AA12" s="24" t="s">
        <v>1</v>
      </c>
      <c r="AB12" s="24" t="s">
        <v>1</v>
      </c>
      <c r="AC12" s="10"/>
      <c r="AD12" s="10"/>
      <c r="AE12" s="10"/>
      <c r="AF12" s="10"/>
      <c r="AG12" s="10"/>
      <c r="AH12" s="10"/>
      <c r="AI12" s="10"/>
      <c r="AJ12" s="10"/>
      <c r="AK12" s="10"/>
      <c r="AL12" s="9"/>
    </row>
    <row r="13" spans="1:40" ht="15.95" customHeight="1" x14ac:dyDescent="0.25">
      <c r="A13" s="34" t="s">
        <v>2</v>
      </c>
      <c r="B13" s="17" t="s">
        <v>30</v>
      </c>
      <c r="C13" s="10"/>
      <c r="D13" s="24" t="s">
        <v>1</v>
      </c>
      <c r="E13" s="24" t="s">
        <v>1</v>
      </c>
      <c r="F13" s="24" t="s">
        <v>1</v>
      </c>
      <c r="G13" s="24" t="s">
        <v>1</v>
      </c>
      <c r="H13" s="24" t="s">
        <v>1</v>
      </c>
      <c r="I13" s="10"/>
      <c r="J13" s="10"/>
      <c r="K13" s="10"/>
      <c r="L13" s="10"/>
      <c r="M13" s="24" t="s">
        <v>1</v>
      </c>
      <c r="N13" s="24" t="s">
        <v>1</v>
      </c>
      <c r="O13" s="24" t="s">
        <v>1</v>
      </c>
      <c r="P13" s="24" t="s">
        <v>1</v>
      </c>
      <c r="Q13" s="24" t="s">
        <v>1</v>
      </c>
      <c r="R13" s="24" t="s">
        <v>1</v>
      </c>
      <c r="S13" s="24"/>
      <c r="T13" s="10"/>
      <c r="U13" s="10"/>
      <c r="V13" s="10"/>
      <c r="W13" s="10"/>
      <c r="X13" s="10"/>
      <c r="Y13" s="24" t="s">
        <v>1</v>
      </c>
      <c r="Z13" s="24" t="s">
        <v>1</v>
      </c>
      <c r="AA13" s="24" t="s">
        <v>1</v>
      </c>
      <c r="AB13" s="24" t="s">
        <v>1</v>
      </c>
      <c r="AC13" s="10"/>
      <c r="AD13" s="10"/>
      <c r="AE13" s="10"/>
      <c r="AF13" s="10"/>
      <c r="AG13" s="10"/>
      <c r="AH13" s="10"/>
      <c r="AI13" s="10"/>
      <c r="AJ13" s="10"/>
      <c r="AK13" s="10"/>
      <c r="AL13" s="9"/>
    </row>
    <row r="14" spans="1:40" ht="15.95" customHeight="1" x14ac:dyDescent="0.25">
      <c r="A14" s="34"/>
      <c r="B14" s="17" t="s">
        <v>31</v>
      </c>
      <c r="C14" s="10"/>
      <c r="D14" s="24" t="s">
        <v>1</v>
      </c>
      <c r="E14" s="24" t="s">
        <v>1</v>
      </c>
      <c r="F14" s="24" t="s">
        <v>1</v>
      </c>
      <c r="G14" s="24" t="s">
        <v>1</v>
      </c>
      <c r="H14" s="24" t="s">
        <v>1</v>
      </c>
      <c r="I14" s="10"/>
      <c r="J14" s="10"/>
      <c r="K14" s="10"/>
      <c r="L14" s="10"/>
      <c r="M14" s="24" t="s">
        <v>1</v>
      </c>
      <c r="N14" s="24" t="s">
        <v>1</v>
      </c>
      <c r="O14" s="24" t="s">
        <v>1</v>
      </c>
      <c r="P14" s="24" t="s">
        <v>1</v>
      </c>
      <c r="Q14" s="24" t="s">
        <v>1</v>
      </c>
      <c r="R14" s="24" t="s">
        <v>1</v>
      </c>
      <c r="S14" s="24"/>
      <c r="T14" s="10"/>
      <c r="U14" s="10"/>
      <c r="V14" s="10"/>
      <c r="W14" s="10"/>
      <c r="X14" s="10"/>
      <c r="Y14" s="24" t="s">
        <v>1</v>
      </c>
      <c r="Z14" s="24" t="s">
        <v>1</v>
      </c>
      <c r="AA14" s="24" t="s">
        <v>1</v>
      </c>
      <c r="AB14" s="24" t="s">
        <v>1</v>
      </c>
      <c r="AC14" s="10"/>
      <c r="AD14" s="10"/>
      <c r="AE14" s="10"/>
      <c r="AF14" s="10"/>
      <c r="AG14" s="10"/>
      <c r="AH14" s="10"/>
      <c r="AI14" s="10"/>
      <c r="AJ14" s="10"/>
      <c r="AK14" s="10"/>
      <c r="AL14" s="9"/>
    </row>
    <row r="15" spans="1:40" ht="15.95" customHeight="1" x14ac:dyDescent="0.25">
      <c r="A15" s="34"/>
      <c r="B15" s="17" t="s">
        <v>32</v>
      </c>
      <c r="C15" s="10"/>
      <c r="D15" s="25" t="s">
        <v>3</v>
      </c>
      <c r="E15" s="24" t="s">
        <v>1</v>
      </c>
      <c r="F15" s="24" t="s">
        <v>1</v>
      </c>
      <c r="G15" s="24" t="s">
        <v>1</v>
      </c>
      <c r="H15" s="24" t="s">
        <v>1</v>
      </c>
      <c r="I15" s="10"/>
      <c r="J15" s="10"/>
      <c r="K15" s="10"/>
      <c r="L15" s="10"/>
      <c r="M15" s="24" t="s">
        <v>1</v>
      </c>
      <c r="N15" s="24" t="s">
        <v>1</v>
      </c>
      <c r="O15" s="24" t="s">
        <v>1</v>
      </c>
      <c r="P15" s="24" t="s">
        <v>1</v>
      </c>
      <c r="Q15" s="24" t="s">
        <v>1</v>
      </c>
      <c r="R15" s="24" t="s">
        <v>1</v>
      </c>
      <c r="S15" s="24"/>
      <c r="T15" s="10"/>
      <c r="U15" s="10"/>
      <c r="V15" s="10"/>
      <c r="W15" s="10"/>
      <c r="X15" s="10"/>
      <c r="Y15" s="24" t="s">
        <v>1</v>
      </c>
      <c r="Z15" s="24" t="s">
        <v>1</v>
      </c>
      <c r="AA15" s="24" t="s">
        <v>1</v>
      </c>
      <c r="AB15" s="24" t="s">
        <v>1</v>
      </c>
      <c r="AC15" s="10"/>
      <c r="AD15" s="10"/>
      <c r="AE15" s="10"/>
      <c r="AF15" s="10"/>
      <c r="AG15" s="10"/>
      <c r="AH15" s="10"/>
      <c r="AI15" s="10"/>
      <c r="AJ15" s="10"/>
      <c r="AK15" s="10"/>
      <c r="AL15" s="9"/>
    </row>
    <row r="16" spans="1:40" ht="15.95" customHeight="1" x14ac:dyDescent="0.25">
      <c r="A16" s="34"/>
      <c r="B16" s="17" t="s">
        <v>33</v>
      </c>
      <c r="C16" s="10"/>
      <c r="D16" s="24" t="s">
        <v>1</v>
      </c>
      <c r="E16" s="24" t="s">
        <v>1</v>
      </c>
      <c r="F16" s="24" t="s">
        <v>1</v>
      </c>
      <c r="G16" s="24" t="s">
        <v>1</v>
      </c>
      <c r="H16" s="24" t="s">
        <v>1</v>
      </c>
      <c r="I16" s="10"/>
      <c r="J16" s="10"/>
      <c r="K16" s="10"/>
      <c r="L16" s="10"/>
      <c r="M16" s="24" t="s">
        <v>1</v>
      </c>
      <c r="N16" s="24" t="s">
        <v>1</v>
      </c>
      <c r="O16" s="24" t="s">
        <v>1</v>
      </c>
      <c r="P16" s="24" t="s">
        <v>1</v>
      </c>
      <c r="Q16" s="24" t="s">
        <v>1</v>
      </c>
      <c r="R16" s="24" t="s">
        <v>1</v>
      </c>
      <c r="S16" s="24"/>
      <c r="T16" s="10"/>
      <c r="U16" s="10"/>
      <c r="V16" s="10"/>
      <c r="W16" s="10"/>
      <c r="X16" s="10"/>
      <c r="Y16" s="24" t="s">
        <v>1</v>
      </c>
      <c r="Z16" s="24" t="s">
        <v>1</v>
      </c>
      <c r="AA16" s="24" t="s">
        <v>1</v>
      </c>
      <c r="AB16" s="24" t="s">
        <v>1</v>
      </c>
      <c r="AC16" s="10"/>
      <c r="AD16" s="10"/>
      <c r="AE16" s="10"/>
      <c r="AF16" s="10"/>
      <c r="AG16" s="10"/>
      <c r="AH16" s="10"/>
      <c r="AI16" s="10"/>
      <c r="AJ16" s="10"/>
      <c r="AK16" s="10"/>
      <c r="AL16" s="9"/>
    </row>
    <row r="17" spans="1:38" ht="45" x14ac:dyDescent="0.25">
      <c r="A17" s="34"/>
      <c r="B17" s="17" t="s">
        <v>34</v>
      </c>
      <c r="C17" s="10"/>
      <c r="D17" s="24" t="s">
        <v>1</v>
      </c>
      <c r="E17" s="24" t="s">
        <v>1</v>
      </c>
      <c r="F17" s="24" t="s">
        <v>1</v>
      </c>
      <c r="G17" s="24" t="s">
        <v>1</v>
      </c>
      <c r="H17" s="24" t="s">
        <v>1</v>
      </c>
      <c r="I17" s="10"/>
      <c r="J17" s="10"/>
      <c r="K17" s="10"/>
      <c r="L17" s="10"/>
      <c r="M17" s="24" t="s">
        <v>1</v>
      </c>
      <c r="N17" s="24" t="s">
        <v>1</v>
      </c>
      <c r="O17" s="24" t="s">
        <v>1</v>
      </c>
      <c r="P17" s="24" t="s">
        <v>1</v>
      </c>
      <c r="Q17" s="24" t="s">
        <v>1</v>
      </c>
      <c r="R17" s="24" t="s">
        <v>1</v>
      </c>
      <c r="S17" s="24"/>
      <c r="T17" s="10"/>
      <c r="U17" s="10"/>
      <c r="V17" s="10"/>
      <c r="W17" s="10"/>
      <c r="X17" s="10"/>
      <c r="Y17" s="24" t="s">
        <v>1</v>
      </c>
      <c r="Z17" s="10" t="s">
        <v>3</v>
      </c>
      <c r="AA17" s="24" t="s">
        <v>1</v>
      </c>
      <c r="AB17" s="24" t="s">
        <v>1</v>
      </c>
      <c r="AC17" s="10"/>
      <c r="AD17" s="10"/>
      <c r="AE17" s="10"/>
      <c r="AF17" s="10"/>
      <c r="AG17" s="10"/>
      <c r="AH17" s="10"/>
      <c r="AI17" s="10"/>
      <c r="AJ17" s="10"/>
      <c r="AK17" s="10"/>
      <c r="AL17" s="9"/>
    </row>
    <row r="18" spans="1:38" ht="15.95" customHeight="1" x14ac:dyDescent="0.25">
      <c r="A18" s="34"/>
      <c r="B18" s="23" t="s">
        <v>35</v>
      </c>
      <c r="C18" s="10"/>
      <c r="D18" s="24" t="s">
        <v>1</v>
      </c>
      <c r="E18" s="24" t="s">
        <v>1</v>
      </c>
      <c r="F18" s="24" t="s">
        <v>1</v>
      </c>
      <c r="G18" s="24" t="s">
        <v>1</v>
      </c>
      <c r="H18" s="24" t="s">
        <v>1</v>
      </c>
      <c r="I18" s="10"/>
      <c r="J18" s="10"/>
      <c r="K18" s="10"/>
      <c r="L18" s="10"/>
      <c r="M18" s="24" t="s">
        <v>1</v>
      </c>
      <c r="N18" s="26" t="s">
        <v>3</v>
      </c>
      <c r="O18" s="24" t="s">
        <v>1</v>
      </c>
      <c r="P18" s="24" t="s">
        <v>1</v>
      </c>
      <c r="Q18" s="24" t="s">
        <v>1</v>
      </c>
      <c r="R18" s="24" t="s">
        <v>1</v>
      </c>
      <c r="S18" s="24"/>
      <c r="T18" s="10"/>
      <c r="U18" s="10"/>
      <c r="V18" s="10"/>
      <c r="W18" s="10"/>
      <c r="X18" s="10"/>
      <c r="Y18" s="24" t="s">
        <v>1</v>
      </c>
      <c r="Z18" s="24" t="s">
        <v>1</v>
      </c>
      <c r="AA18" s="24" t="s">
        <v>1</v>
      </c>
      <c r="AB18" s="24" t="s">
        <v>1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9"/>
    </row>
    <row r="19" spans="1:38" ht="15.95" customHeight="1" x14ac:dyDescent="0.25">
      <c r="A19" s="34"/>
      <c r="B19" s="17" t="s">
        <v>36</v>
      </c>
      <c r="C19" s="10"/>
      <c r="D19" s="24" t="s">
        <v>1</v>
      </c>
      <c r="E19" s="24" t="s">
        <v>1</v>
      </c>
      <c r="F19" s="24" t="s">
        <v>1</v>
      </c>
      <c r="G19" s="24" t="s">
        <v>1</v>
      </c>
      <c r="H19" s="24" t="s">
        <v>1</v>
      </c>
      <c r="I19" s="10"/>
      <c r="J19" s="10"/>
      <c r="K19" s="10"/>
      <c r="L19" s="10"/>
      <c r="M19" s="24" t="s">
        <v>1</v>
      </c>
      <c r="N19" s="24" t="s">
        <v>1</v>
      </c>
      <c r="O19" s="24" t="s">
        <v>1</v>
      </c>
      <c r="P19" s="24" t="s">
        <v>1</v>
      </c>
      <c r="Q19" s="24" t="s">
        <v>1</v>
      </c>
      <c r="R19" s="24" t="s">
        <v>1</v>
      </c>
      <c r="S19" s="24"/>
      <c r="T19" s="10"/>
      <c r="U19" s="10"/>
      <c r="V19" s="10"/>
      <c r="W19" s="10"/>
      <c r="X19" s="10"/>
      <c r="Y19" s="24" t="s">
        <v>1</v>
      </c>
      <c r="Z19" s="24" t="s">
        <v>1</v>
      </c>
      <c r="AA19" s="24" t="s">
        <v>1</v>
      </c>
      <c r="AB19" s="24" t="s">
        <v>1</v>
      </c>
      <c r="AC19" s="10"/>
      <c r="AD19" s="10"/>
      <c r="AE19" s="10"/>
      <c r="AF19" s="10"/>
      <c r="AG19" s="10"/>
      <c r="AH19" s="10"/>
      <c r="AI19" s="10"/>
      <c r="AJ19" s="10"/>
      <c r="AK19" s="10"/>
      <c r="AL19" s="9"/>
    </row>
    <row r="20" spans="1:38" x14ac:dyDescent="0.25">
      <c r="A20" s="12"/>
      <c r="B20" s="11"/>
      <c r="C20" s="11"/>
      <c r="D20" s="11"/>
      <c r="E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</row>
    <row r="21" spans="1:38" ht="18.75" customHeight="1" x14ac:dyDescent="0.25">
      <c r="A21" s="14"/>
      <c r="B21" s="44" t="str">
        <f>B2</f>
        <v>Unidade Regional Colegiada do Noroeste de Minas - URC NOR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</row>
    <row r="22" spans="1:38" ht="18.75" customHeight="1" x14ac:dyDescent="0.25">
      <c r="A22" s="15"/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8"/>
      <c r="R22" s="46">
        <v>15</v>
      </c>
      <c r="S22" s="47"/>
      <c r="T22" s="47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</row>
    <row r="23" spans="1:38" ht="15.75" x14ac:dyDescent="0.25">
      <c r="A23" s="16"/>
      <c r="B23" s="6" t="s">
        <v>5</v>
      </c>
      <c r="C23" s="49" t="s">
        <v>6</v>
      </c>
      <c r="D23" s="50"/>
      <c r="E23" s="51"/>
      <c r="F23" s="49" t="s">
        <v>7</v>
      </c>
      <c r="G23" s="50"/>
      <c r="H23" s="51"/>
      <c r="I23" s="49" t="s">
        <v>8</v>
      </c>
      <c r="J23" s="50"/>
      <c r="K23" s="51"/>
      <c r="L23" s="49" t="s">
        <v>9</v>
      </c>
      <c r="M23" s="50"/>
      <c r="N23" s="51"/>
      <c r="O23" s="49" t="s">
        <v>4</v>
      </c>
      <c r="P23" s="50"/>
      <c r="Q23" s="51"/>
      <c r="R23" s="52" t="s">
        <v>10</v>
      </c>
      <c r="S23" s="53"/>
      <c r="T23" s="54"/>
    </row>
    <row r="24" spans="1:38" ht="15" customHeight="1" x14ac:dyDescent="0.25">
      <c r="A24" s="35" t="s">
        <v>0</v>
      </c>
      <c r="B24" s="17" t="str">
        <f t="shared" ref="B24:B37" si="0">B6</f>
        <v xml:space="preserve"> SEAPA</v>
      </c>
      <c r="C24" s="30">
        <f t="shared" ref="C24:C37" si="1">COUNTIF(C6:AK6,"P")</f>
        <v>15</v>
      </c>
      <c r="D24" s="31"/>
      <c r="E24" s="32"/>
      <c r="F24" s="30">
        <f t="shared" ref="F24:F37" si="2">COUNTIF(C6:AK6,"A")</f>
        <v>0</v>
      </c>
      <c r="G24" s="31"/>
      <c r="H24" s="32"/>
      <c r="I24" s="30">
        <f t="shared" ref="I24:I37" si="3">COUNTIF(C6:AK6,"s")</f>
        <v>0</v>
      </c>
      <c r="J24" s="31"/>
      <c r="K24" s="32"/>
      <c r="L24" s="30">
        <f t="shared" ref="L24:L37" si="4">COUNTIF(D6:AK6,"D")</f>
        <v>0</v>
      </c>
      <c r="M24" s="31"/>
      <c r="N24" s="32"/>
      <c r="O24" s="30">
        <f t="shared" ref="O24:O37" si="5">COUNTIF(E6:AK6,"V")</f>
        <v>0</v>
      </c>
      <c r="P24" s="31"/>
      <c r="Q24" s="32"/>
      <c r="R24" s="27">
        <f t="shared" ref="R24:R37" si="6">(C24/$R$22)</f>
        <v>1</v>
      </c>
      <c r="S24" s="28"/>
      <c r="T24" s="29"/>
    </row>
    <row r="25" spans="1:38" x14ac:dyDescent="0.25">
      <c r="A25" s="35"/>
      <c r="B25" s="17" t="str">
        <f t="shared" si="0"/>
        <v>SEINFRA</v>
      </c>
      <c r="C25" s="30">
        <f t="shared" si="1"/>
        <v>14</v>
      </c>
      <c r="D25" s="31"/>
      <c r="E25" s="32"/>
      <c r="F25" s="30">
        <f t="shared" si="2"/>
        <v>1</v>
      </c>
      <c r="G25" s="31"/>
      <c r="H25" s="32"/>
      <c r="I25" s="30">
        <f t="shared" si="3"/>
        <v>0</v>
      </c>
      <c r="J25" s="31"/>
      <c r="K25" s="32"/>
      <c r="L25" s="30">
        <f t="shared" si="4"/>
        <v>0</v>
      </c>
      <c r="M25" s="31"/>
      <c r="N25" s="32"/>
      <c r="O25" s="30">
        <f t="shared" si="5"/>
        <v>0</v>
      </c>
      <c r="P25" s="31"/>
      <c r="Q25" s="32"/>
      <c r="R25" s="27">
        <f t="shared" si="6"/>
        <v>0.93333333333333335</v>
      </c>
      <c r="S25" s="28"/>
      <c r="T25" s="29"/>
    </row>
    <row r="26" spans="1:38" x14ac:dyDescent="0.25">
      <c r="A26" s="35"/>
      <c r="B26" s="17" t="str">
        <f t="shared" si="0"/>
        <v>IDENE</v>
      </c>
      <c r="C26" s="30">
        <f t="shared" si="1"/>
        <v>15</v>
      </c>
      <c r="D26" s="31"/>
      <c r="E26" s="32"/>
      <c r="F26" s="30">
        <f t="shared" si="2"/>
        <v>0</v>
      </c>
      <c r="G26" s="31"/>
      <c r="H26" s="32"/>
      <c r="I26" s="30">
        <f t="shared" si="3"/>
        <v>0</v>
      </c>
      <c r="J26" s="31"/>
      <c r="K26" s="32"/>
      <c r="L26" s="30">
        <f t="shared" si="4"/>
        <v>0</v>
      </c>
      <c r="M26" s="31"/>
      <c r="N26" s="32"/>
      <c r="O26" s="30">
        <f t="shared" si="5"/>
        <v>0</v>
      </c>
      <c r="P26" s="31"/>
      <c r="Q26" s="32"/>
      <c r="R26" s="27">
        <f t="shared" si="6"/>
        <v>1</v>
      </c>
      <c r="S26" s="28"/>
      <c r="T26" s="29"/>
    </row>
    <row r="27" spans="1:38" x14ac:dyDescent="0.25">
      <c r="A27" s="35"/>
      <c r="B27" s="17" t="str">
        <f t="shared" si="0"/>
        <v>PMMG</v>
      </c>
      <c r="C27" s="30">
        <f t="shared" si="1"/>
        <v>14</v>
      </c>
      <c r="D27" s="31"/>
      <c r="E27" s="32"/>
      <c r="F27" s="30">
        <f t="shared" si="2"/>
        <v>1</v>
      </c>
      <c r="G27" s="31"/>
      <c r="H27" s="32"/>
      <c r="I27" s="30">
        <f t="shared" si="3"/>
        <v>0</v>
      </c>
      <c r="J27" s="31"/>
      <c r="K27" s="32"/>
      <c r="L27" s="30">
        <f t="shared" si="4"/>
        <v>0</v>
      </c>
      <c r="M27" s="31"/>
      <c r="N27" s="32"/>
      <c r="O27" s="30">
        <f t="shared" si="5"/>
        <v>0</v>
      </c>
      <c r="P27" s="31"/>
      <c r="Q27" s="32"/>
      <c r="R27" s="27">
        <f t="shared" si="6"/>
        <v>0.93333333333333335</v>
      </c>
      <c r="S27" s="28"/>
      <c r="T27" s="29"/>
    </row>
    <row r="28" spans="1:38" x14ac:dyDescent="0.25">
      <c r="A28" s="35"/>
      <c r="B28" s="17" t="str">
        <f t="shared" si="0"/>
        <v>CRBio-04</v>
      </c>
      <c r="C28" s="30">
        <f t="shared" si="1"/>
        <v>15</v>
      </c>
      <c r="D28" s="31"/>
      <c r="E28" s="32"/>
      <c r="F28" s="30">
        <f t="shared" si="2"/>
        <v>0</v>
      </c>
      <c r="G28" s="31"/>
      <c r="H28" s="32"/>
      <c r="I28" s="30">
        <f t="shared" si="3"/>
        <v>0</v>
      </c>
      <c r="J28" s="31"/>
      <c r="K28" s="32"/>
      <c r="L28" s="30">
        <f t="shared" si="4"/>
        <v>0</v>
      </c>
      <c r="M28" s="31"/>
      <c r="N28" s="32"/>
      <c r="O28" s="30">
        <f t="shared" si="5"/>
        <v>0</v>
      </c>
      <c r="P28" s="31"/>
      <c r="Q28" s="32"/>
      <c r="R28" s="27">
        <f t="shared" si="6"/>
        <v>1</v>
      </c>
      <c r="S28" s="28"/>
      <c r="T28" s="29"/>
    </row>
    <row r="29" spans="1:38" x14ac:dyDescent="0.25">
      <c r="A29" s="35"/>
      <c r="B29" s="17" t="str">
        <f t="shared" si="0"/>
        <v>MPMG</v>
      </c>
      <c r="C29" s="30">
        <f t="shared" si="1"/>
        <v>15</v>
      </c>
      <c r="D29" s="31"/>
      <c r="E29" s="32"/>
      <c r="F29" s="30">
        <f t="shared" si="2"/>
        <v>0</v>
      </c>
      <c r="G29" s="31"/>
      <c r="H29" s="32"/>
      <c r="I29" s="30">
        <f t="shared" si="3"/>
        <v>0</v>
      </c>
      <c r="J29" s="31"/>
      <c r="K29" s="32"/>
      <c r="L29" s="30">
        <f t="shared" si="4"/>
        <v>0</v>
      </c>
      <c r="M29" s="31"/>
      <c r="N29" s="32"/>
      <c r="O29" s="30">
        <f t="shared" si="5"/>
        <v>0</v>
      </c>
      <c r="P29" s="31"/>
      <c r="Q29" s="32"/>
      <c r="R29" s="27">
        <f t="shared" si="6"/>
        <v>1</v>
      </c>
      <c r="S29" s="28"/>
      <c r="T29" s="29"/>
    </row>
    <row r="30" spans="1:38" x14ac:dyDescent="0.25">
      <c r="A30" s="35"/>
      <c r="B30" s="17" t="str">
        <f t="shared" si="0"/>
        <v>PREFEITURA DE UNAI</v>
      </c>
      <c r="C30" s="30">
        <f t="shared" si="1"/>
        <v>15</v>
      </c>
      <c r="D30" s="31"/>
      <c r="E30" s="32"/>
      <c r="F30" s="30">
        <f t="shared" si="2"/>
        <v>0</v>
      </c>
      <c r="G30" s="31"/>
      <c r="H30" s="32"/>
      <c r="I30" s="30">
        <f t="shared" si="3"/>
        <v>0</v>
      </c>
      <c r="J30" s="31"/>
      <c r="K30" s="32"/>
      <c r="L30" s="30">
        <f t="shared" si="4"/>
        <v>0</v>
      </c>
      <c r="M30" s="31"/>
      <c r="N30" s="32"/>
      <c r="O30" s="30">
        <f t="shared" si="5"/>
        <v>0</v>
      </c>
      <c r="P30" s="31"/>
      <c r="Q30" s="32"/>
      <c r="R30" s="27">
        <f t="shared" si="6"/>
        <v>1</v>
      </c>
      <c r="S30" s="28"/>
      <c r="T30" s="29"/>
    </row>
    <row r="31" spans="1:38" ht="15" customHeight="1" x14ac:dyDescent="0.25">
      <c r="A31" s="34" t="s">
        <v>2</v>
      </c>
      <c r="B31" s="17" t="str">
        <f t="shared" si="0"/>
        <v>FIEMG</v>
      </c>
      <c r="C31" s="30">
        <f t="shared" si="1"/>
        <v>15</v>
      </c>
      <c r="D31" s="31"/>
      <c r="E31" s="32"/>
      <c r="F31" s="30">
        <f t="shared" si="2"/>
        <v>0</v>
      </c>
      <c r="G31" s="31"/>
      <c r="H31" s="32"/>
      <c r="I31" s="30">
        <f t="shared" si="3"/>
        <v>0</v>
      </c>
      <c r="J31" s="31"/>
      <c r="K31" s="32"/>
      <c r="L31" s="30">
        <f t="shared" si="4"/>
        <v>0</v>
      </c>
      <c r="M31" s="31"/>
      <c r="N31" s="32"/>
      <c r="O31" s="30">
        <f t="shared" si="5"/>
        <v>0</v>
      </c>
      <c r="P31" s="31"/>
      <c r="Q31" s="32"/>
      <c r="R31" s="27">
        <f t="shared" si="6"/>
        <v>1</v>
      </c>
      <c r="S31" s="28"/>
      <c r="T31" s="29"/>
    </row>
    <row r="32" spans="1:38" ht="15" customHeight="1" x14ac:dyDescent="0.25">
      <c r="A32" s="34"/>
      <c r="B32" s="17" t="str">
        <f t="shared" si="0"/>
        <v>FAEMG</v>
      </c>
      <c r="C32" s="30">
        <f t="shared" si="1"/>
        <v>15</v>
      </c>
      <c r="D32" s="31"/>
      <c r="E32" s="32"/>
      <c r="F32" s="30">
        <f t="shared" si="2"/>
        <v>0</v>
      </c>
      <c r="G32" s="31"/>
      <c r="H32" s="32"/>
      <c r="I32" s="30">
        <f t="shared" si="3"/>
        <v>0</v>
      </c>
      <c r="J32" s="31"/>
      <c r="K32" s="32"/>
      <c r="L32" s="30">
        <f t="shared" si="4"/>
        <v>0</v>
      </c>
      <c r="M32" s="31"/>
      <c r="N32" s="32"/>
      <c r="O32" s="30">
        <f t="shared" si="5"/>
        <v>0</v>
      </c>
      <c r="P32" s="31"/>
      <c r="Q32" s="32"/>
      <c r="R32" s="27">
        <f t="shared" si="6"/>
        <v>1</v>
      </c>
      <c r="S32" s="28"/>
      <c r="T32" s="29"/>
    </row>
    <row r="33" spans="1:20" ht="15" customHeight="1" x14ac:dyDescent="0.25">
      <c r="A33" s="34"/>
      <c r="B33" s="17" t="str">
        <f t="shared" si="0"/>
        <v>SIAMIG</v>
      </c>
      <c r="C33" s="30">
        <f t="shared" si="1"/>
        <v>14</v>
      </c>
      <c r="D33" s="31"/>
      <c r="E33" s="32"/>
      <c r="F33" s="30">
        <f t="shared" si="2"/>
        <v>1</v>
      </c>
      <c r="G33" s="31"/>
      <c r="H33" s="32"/>
      <c r="I33" s="30">
        <f t="shared" si="3"/>
        <v>0</v>
      </c>
      <c r="J33" s="31"/>
      <c r="K33" s="32"/>
      <c r="L33" s="30">
        <f t="shared" si="4"/>
        <v>0</v>
      </c>
      <c r="M33" s="31"/>
      <c r="N33" s="32"/>
      <c r="O33" s="30">
        <f t="shared" si="5"/>
        <v>0</v>
      </c>
      <c r="P33" s="31"/>
      <c r="Q33" s="32"/>
      <c r="R33" s="27">
        <f t="shared" si="6"/>
        <v>0.93333333333333335</v>
      </c>
      <c r="S33" s="28"/>
      <c r="T33" s="29"/>
    </row>
    <row r="34" spans="1:20" ht="15" customHeight="1" x14ac:dyDescent="0.25">
      <c r="A34" s="34"/>
      <c r="B34" s="17" t="str">
        <f t="shared" si="0"/>
        <v>APROSOJA MG</v>
      </c>
      <c r="C34" s="30">
        <f t="shared" si="1"/>
        <v>15</v>
      </c>
      <c r="D34" s="31"/>
      <c r="E34" s="32"/>
      <c r="F34" s="30">
        <f t="shared" si="2"/>
        <v>0</v>
      </c>
      <c r="G34" s="31"/>
      <c r="H34" s="32"/>
      <c r="I34" s="30">
        <f t="shared" si="3"/>
        <v>0</v>
      </c>
      <c r="J34" s="31"/>
      <c r="K34" s="32"/>
      <c r="L34" s="30">
        <f t="shared" si="4"/>
        <v>0</v>
      </c>
      <c r="M34" s="31"/>
      <c r="N34" s="32"/>
      <c r="O34" s="30">
        <f t="shared" si="5"/>
        <v>0</v>
      </c>
      <c r="P34" s="31"/>
      <c r="Q34" s="32"/>
      <c r="R34" s="27">
        <f t="shared" si="6"/>
        <v>1</v>
      </c>
      <c r="S34" s="28"/>
      <c r="T34" s="29"/>
    </row>
    <row r="35" spans="1:20" ht="15" customHeight="1" x14ac:dyDescent="0.25">
      <c r="A35" s="34"/>
      <c r="B35" s="17" t="str">
        <f t="shared" si="0"/>
        <v>ASSOC.AMB.CULT. ZELADORIA DO PLANETA</v>
      </c>
      <c r="C35" s="30">
        <f t="shared" si="1"/>
        <v>14</v>
      </c>
      <c r="D35" s="31"/>
      <c r="E35" s="32"/>
      <c r="F35" s="30">
        <f t="shared" si="2"/>
        <v>1</v>
      </c>
      <c r="G35" s="31"/>
      <c r="H35" s="32"/>
      <c r="I35" s="30">
        <f t="shared" si="3"/>
        <v>0</v>
      </c>
      <c r="J35" s="31"/>
      <c r="K35" s="32"/>
      <c r="L35" s="30">
        <f t="shared" si="4"/>
        <v>0</v>
      </c>
      <c r="M35" s="31"/>
      <c r="N35" s="32"/>
      <c r="O35" s="30">
        <f t="shared" si="5"/>
        <v>0</v>
      </c>
      <c r="P35" s="31"/>
      <c r="Q35" s="32"/>
      <c r="R35" s="27">
        <f t="shared" si="6"/>
        <v>0.93333333333333335</v>
      </c>
      <c r="S35" s="28"/>
      <c r="T35" s="29"/>
    </row>
    <row r="36" spans="1:20" ht="15" customHeight="1" x14ac:dyDescent="0.25">
      <c r="A36" s="34"/>
      <c r="B36" s="17" t="str">
        <f t="shared" si="0"/>
        <v>ASSOC.AMB.SUSTENTA MINAS</v>
      </c>
      <c r="C36" s="30">
        <f t="shared" si="1"/>
        <v>14</v>
      </c>
      <c r="D36" s="31"/>
      <c r="E36" s="32"/>
      <c r="F36" s="30">
        <f t="shared" si="2"/>
        <v>1</v>
      </c>
      <c r="G36" s="31"/>
      <c r="H36" s="32"/>
      <c r="I36" s="30">
        <f t="shared" si="3"/>
        <v>0</v>
      </c>
      <c r="J36" s="31"/>
      <c r="K36" s="32"/>
      <c r="L36" s="30">
        <f t="shared" si="4"/>
        <v>0</v>
      </c>
      <c r="M36" s="31"/>
      <c r="N36" s="32"/>
      <c r="O36" s="30">
        <f t="shared" si="5"/>
        <v>0</v>
      </c>
      <c r="P36" s="31"/>
      <c r="Q36" s="32"/>
      <c r="R36" s="27">
        <f t="shared" si="6"/>
        <v>0.93333333333333335</v>
      </c>
      <c r="S36" s="28"/>
      <c r="T36" s="29"/>
    </row>
    <row r="37" spans="1:20" x14ac:dyDescent="0.25">
      <c r="A37" s="34"/>
      <c r="B37" s="17" t="str">
        <f t="shared" si="0"/>
        <v>SENAR MG</v>
      </c>
      <c r="C37" s="30">
        <f t="shared" si="1"/>
        <v>15</v>
      </c>
      <c r="D37" s="31"/>
      <c r="E37" s="32"/>
      <c r="F37" s="30">
        <f t="shared" si="2"/>
        <v>0</v>
      </c>
      <c r="G37" s="31"/>
      <c r="H37" s="32"/>
      <c r="I37" s="30">
        <f t="shared" si="3"/>
        <v>0</v>
      </c>
      <c r="J37" s="31"/>
      <c r="K37" s="32"/>
      <c r="L37" s="30">
        <f t="shared" si="4"/>
        <v>0</v>
      </c>
      <c r="M37" s="31"/>
      <c r="N37" s="32"/>
      <c r="O37" s="30">
        <f t="shared" si="5"/>
        <v>0</v>
      </c>
      <c r="P37" s="31"/>
      <c r="Q37" s="32"/>
      <c r="R37" s="27">
        <f t="shared" si="6"/>
        <v>1</v>
      </c>
      <c r="S37" s="28"/>
      <c r="T37" s="29"/>
    </row>
  </sheetData>
  <mergeCells count="104">
    <mergeCell ref="A24:A30"/>
    <mergeCell ref="C24:E24"/>
    <mergeCell ref="F24:H24"/>
    <mergeCell ref="I24:K24"/>
    <mergeCell ref="L24:N24"/>
    <mergeCell ref="O24:Q24"/>
    <mergeCell ref="B1:H1"/>
    <mergeCell ref="B2:AK2"/>
    <mergeCell ref="B3:B5"/>
    <mergeCell ref="A6:A12"/>
    <mergeCell ref="A13:A19"/>
    <mergeCell ref="B21:T21"/>
    <mergeCell ref="B22:Q22"/>
    <mergeCell ref="R22:T22"/>
    <mergeCell ref="C23:E23"/>
    <mergeCell ref="F23:H23"/>
    <mergeCell ref="I23:K23"/>
    <mergeCell ref="L23:N23"/>
    <mergeCell ref="O23:Q23"/>
    <mergeCell ref="R23:T23"/>
    <mergeCell ref="C3:L3"/>
    <mergeCell ref="M3:X3"/>
    <mergeCell ref="Y3:AK3"/>
    <mergeCell ref="R24:T24"/>
    <mergeCell ref="C28:E28"/>
    <mergeCell ref="F28:H28"/>
    <mergeCell ref="I28:K28"/>
    <mergeCell ref="L28:N28"/>
    <mergeCell ref="O28:Q28"/>
    <mergeCell ref="R28:T28"/>
    <mergeCell ref="L25:N25"/>
    <mergeCell ref="O25:Q25"/>
    <mergeCell ref="C26:E26"/>
    <mergeCell ref="F26:H26"/>
    <mergeCell ref="I26:K26"/>
    <mergeCell ref="L26:N26"/>
    <mergeCell ref="O26:Q26"/>
    <mergeCell ref="R26:T26"/>
    <mergeCell ref="C25:E25"/>
    <mergeCell ref="F25:H25"/>
    <mergeCell ref="C27:E27"/>
    <mergeCell ref="F27:H27"/>
    <mergeCell ref="I27:K27"/>
    <mergeCell ref="L27:N27"/>
    <mergeCell ref="O27:Q27"/>
    <mergeCell ref="R27:T27"/>
    <mergeCell ref="I25:K25"/>
    <mergeCell ref="R25:T25"/>
    <mergeCell ref="C30:E30"/>
    <mergeCell ref="F30:H30"/>
    <mergeCell ref="I30:K30"/>
    <mergeCell ref="L30:N30"/>
    <mergeCell ref="O30:Q30"/>
    <mergeCell ref="R30:T30"/>
    <mergeCell ref="C29:E29"/>
    <mergeCell ref="F29:H29"/>
    <mergeCell ref="I29:K29"/>
    <mergeCell ref="L29:N29"/>
    <mergeCell ref="O29:Q29"/>
    <mergeCell ref="R29:T29"/>
    <mergeCell ref="R33:T33"/>
    <mergeCell ref="L34:N34"/>
    <mergeCell ref="O34:Q34"/>
    <mergeCell ref="R34:T34"/>
    <mergeCell ref="R31:T31"/>
    <mergeCell ref="R32:T32"/>
    <mergeCell ref="O31:Q31"/>
    <mergeCell ref="L31:N31"/>
    <mergeCell ref="I31:K31"/>
    <mergeCell ref="F31:H31"/>
    <mergeCell ref="C31:E31"/>
    <mergeCell ref="AM3:AN3"/>
    <mergeCell ref="A31:A37"/>
    <mergeCell ref="O37:Q37"/>
    <mergeCell ref="C32:E32"/>
    <mergeCell ref="F32:H32"/>
    <mergeCell ref="I32:K32"/>
    <mergeCell ref="L32:N32"/>
    <mergeCell ref="O32:Q32"/>
    <mergeCell ref="I34:K34"/>
    <mergeCell ref="F34:H34"/>
    <mergeCell ref="C34:E34"/>
    <mergeCell ref="O33:Q33"/>
    <mergeCell ref="L33:N33"/>
    <mergeCell ref="I33:K33"/>
    <mergeCell ref="F33:H33"/>
    <mergeCell ref="C33:E33"/>
    <mergeCell ref="O35:Q35"/>
    <mergeCell ref="L35:N35"/>
    <mergeCell ref="I35:K35"/>
    <mergeCell ref="F35:H35"/>
    <mergeCell ref="C35:E35"/>
    <mergeCell ref="O36:Q36"/>
    <mergeCell ref="R35:T35"/>
    <mergeCell ref="R36:T36"/>
    <mergeCell ref="L36:N36"/>
    <mergeCell ref="I36:K36"/>
    <mergeCell ref="F36:H36"/>
    <mergeCell ref="C36:E36"/>
    <mergeCell ref="L37:N37"/>
    <mergeCell ref="I37:K37"/>
    <mergeCell ref="F37:H37"/>
    <mergeCell ref="C37:E37"/>
    <mergeCell ref="R37:T37"/>
  </mergeCells>
  <phoneticPr fontId="9" type="noConversion"/>
  <conditionalFormatting sqref="C6:AJ19">
    <cfRule type="cellIs" dxfId="29" priority="45" operator="equal">
      <formula>"V"</formula>
    </cfRule>
  </conditionalFormatting>
  <conditionalFormatting sqref="C6:AK19">
    <cfRule type="containsText" dxfId="28" priority="115" operator="containsText" text="D">
      <formula>NOT(ISERROR(SEARCH("D",C6)))</formula>
    </cfRule>
    <cfRule type="containsText" dxfId="27" priority="116" operator="containsText" text="S">
      <formula>NOT(ISERROR(SEARCH("S",C6)))</formula>
    </cfRule>
    <cfRule type="containsText" dxfId="26" priority="117" operator="containsText" text="A">
      <formula>NOT(ISERROR(SEARCH("A",C6)))</formula>
    </cfRule>
  </conditionalFormatting>
  <conditionalFormatting sqref="O6:O19">
    <cfRule type="containsText" dxfId="25" priority="42" operator="containsText" text="D">
      <formula>NOT(ISERROR(SEARCH("D",O6)))</formula>
    </cfRule>
    <cfRule type="containsText" dxfId="24" priority="43" operator="containsText" text="S">
      <formula>NOT(ISERROR(SEARCH("S",O6)))</formula>
    </cfRule>
    <cfRule type="containsText" dxfId="23" priority="44" operator="containsText" text="A">
      <formula>NOT(ISERROR(SEARCH("A",O6)))</formula>
    </cfRule>
  </conditionalFormatting>
  <conditionalFormatting sqref="O6:P19">
    <cfRule type="containsText" dxfId="22" priority="4" operator="containsText" text="D">
      <formula>NOT(ISERROR(SEARCH("D",O6)))</formula>
    </cfRule>
    <cfRule type="containsText" dxfId="21" priority="5" operator="containsText" text="S">
      <formula>NOT(ISERROR(SEARCH("S",O6)))</formula>
    </cfRule>
    <cfRule type="containsText" dxfId="20" priority="6" operator="containsText" text="A">
      <formula>NOT(ISERROR(SEARCH("A",O6)))</formula>
    </cfRule>
  </conditionalFormatting>
  <conditionalFormatting sqref="P6:P19">
    <cfRule type="containsText" dxfId="19" priority="1" operator="containsText" text="D">
      <formula>NOT(ISERROR(SEARCH("D",P6)))</formula>
    </cfRule>
    <cfRule type="containsText" dxfId="18" priority="2" operator="containsText" text="S">
      <formula>NOT(ISERROR(SEARCH("S",P6)))</formula>
    </cfRule>
    <cfRule type="containsText" dxfId="17" priority="3" operator="containsText" text="A">
      <formula>NOT(ISERROR(SEARCH("A",P6)))</formula>
    </cfRule>
  </conditionalFormatting>
  <conditionalFormatting sqref="AH19">
    <cfRule type="containsText" dxfId="16" priority="7" operator="containsText" text="D">
      <formula>NOT(ISERROR(SEARCH("D",AH19)))</formula>
    </cfRule>
    <cfRule type="containsText" dxfId="15" priority="8" operator="containsText" text="S">
      <formula>NOT(ISERROR(SEARCH("S",AH19)))</formula>
    </cfRule>
    <cfRule type="containsText" dxfId="14" priority="9" operator="containsText" text="A">
      <formula>NOT(ISERROR(SEARCH("A",AH19)))</formula>
    </cfRule>
  </conditionalFormatting>
  <conditionalFormatting sqref="AM5">
    <cfRule type="containsText" dxfId="13" priority="26" operator="containsText" text="D">
      <formula>NOT(ISERROR(SEARCH("D",AM5)))</formula>
    </cfRule>
    <cfRule type="containsText" dxfId="12" priority="27" operator="containsText" text="S">
      <formula>NOT(ISERROR(SEARCH("S",AM5)))</formula>
    </cfRule>
    <cfRule type="containsText" dxfId="11" priority="28" operator="containsText" text="A">
      <formula>NOT(ISERROR(SEARCH("A",AM5)))</formula>
    </cfRule>
    <cfRule type="cellIs" dxfId="10" priority="29" operator="equal">
      <formula>"V"</formula>
    </cfRule>
    <cfRule type="containsText" dxfId="9" priority="30" operator="containsText" text="D">
      <formula>NOT(ISERROR(SEARCH("D",AM5)))</formula>
    </cfRule>
    <cfRule type="containsText" dxfId="8" priority="31" operator="containsText" text="S">
      <formula>NOT(ISERROR(SEARCH("S",AM5)))</formula>
    </cfRule>
    <cfRule type="containsText" dxfId="7" priority="32" operator="containsText" text="A">
      <formula>NOT(ISERROR(SEARCH("A",AM5)))</formula>
    </cfRule>
    <cfRule type="containsText" dxfId="6" priority="33" operator="containsText" text="D">
      <formula>NOT(ISERROR(SEARCH("D",AM5)))</formula>
    </cfRule>
    <cfRule type="containsText" dxfId="5" priority="34" operator="containsText" text="S">
      <formula>NOT(ISERROR(SEARCH("S",AM5)))</formula>
    </cfRule>
    <cfRule type="containsText" dxfId="4" priority="35" operator="containsText" text="A">
      <formula>NOT(ISERROR(SEARCH("A",AM5)))</formula>
    </cfRule>
  </conditionalFormatting>
  <conditionalFormatting sqref="AM5:AM9">
    <cfRule type="containsText" dxfId="3" priority="20" operator="containsText" text="D">
      <formula>NOT(ISERROR(SEARCH("D",AM5)))</formula>
    </cfRule>
    <cfRule type="containsText" dxfId="2" priority="21" operator="containsText" text="S">
      <formula>NOT(ISERROR(SEARCH("S",AM5)))</formula>
    </cfRule>
    <cfRule type="containsText" dxfId="1" priority="22" operator="containsText" text="A">
      <formula>NOT(ISERROR(SEARCH("A",AM5)))</formula>
    </cfRule>
  </conditionalFormatting>
  <conditionalFormatting sqref="AM6:AM9">
    <cfRule type="cellIs" dxfId="0" priority="19" operator="equal">
      <formula>"V"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orientation="landscape" r:id="rId1"/>
  <headerFooter>
    <oddHeader>&amp;L&amp;G</oddHeader>
    <oddFooter>&amp;CPágina 1 de 1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A0644-9571-447D-8188-CAC89464D535}">
  <dimension ref="A1"/>
  <sheetViews>
    <sheetView tabSelected="1" workbookViewId="0">
      <selection activeCell="X27" sqref="X27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FREQUENCIA</vt:lpstr>
      <vt:lpstr>Planilha1</vt:lpstr>
      <vt:lpstr>FREQUENCIA!Area_de_impressao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de Souza Nunes Nascimento</dc:creator>
  <cp:lastModifiedBy>Luiz Eduardo de Sousa</cp:lastModifiedBy>
  <cp:lastPrinted>2025-04-11T11:14:47Z</cp:lastPrinted>
  <dcterms:created xsi:type="dcterms:W3CDTF">2021-02-19T21:01:08Z</dcterms:created>
  <dcterms:modified xsi:type="dcterms:W3CDTF">2025-06-12T18:24:22Z</dcterms:modified>
</cp:coreProperties>
</file>